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1046\Nextcloud\2023WS\StatistikB\lecture\P\"/>
    </mc:Choice>
  </mc:AlternateContent>
  <xr:revisionPtr revIDLastSave="0" documentId="13_ncr:1_{CE2F0537-93C1-4909-A789-909ED1E6855E}" xr6:coauthVersionLast="47" xr6:coauthVersionMax="47" xr10:uidLastSave="{00000000-0000-0000-0000-000000000000}"/>
  <bookViews>
    <workbookView xWindow="4590" yWindow="735" windowWidth="23775" windowHeight="14565" activeTab="2" xr2:uid="{761FA25D-0E97-424E-8F3D-7321DD919735}"/>
  </bookViews>
  <sheets>
    <sheet name="Tabelle1" sheetId="1" r:id="rId1"/>
    <sheet name="Tabelle2" sheetId="2" r:id="rId2"/>
    <sheet name="Tabelle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3" l="1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H57" i="2"/>
  <c r="E57" i="2" s="1"/>
  <c r="H56" i="2"/>
  <c r="E56" i="2" s="1"/>
  <c r="H55" i="2"/>
  <c r="E55" i="2" s="1"/>
  <c r="H54" i="2"/>
  <c r="E54" i="2" s="1"/>
  <c r="H53" i="2"/>
  <c r="E53" i="2" s="1"/>
  <c r="H52" i="2"/>
  <c r="E52" i="2" s="1"/>
  <c r="H51" i="2"/>
  <c r="E51" i="2" s="1"/>
  <c r="H50" i="2"/>
  <c r="E50" i="2" s="1"/>
  <c r="H49" i="2"/>
  <c r="E49" i="2" s="1"/>
  <c r="H48" i="2"/>
  <c r="E48" i="2" s="1"/>
  <c r="H47" i="2"/>
  <c r="E47" i="2" s="1"/>
  <c r="H46" i="2"/>
  <c r="E46" i="2" s="1"/>
  <c r="H45" i="2"/>
  <c r="E45" i="2" s="1"/>
  <c r="H44" i="2"/>
  <c r="E44" i="2" s="1"/>
  <c r="H43" i="2"/>
  <c r="E43" i="2" s="1"/>
  <c r="H42" i="2"/>
  <c r="E42" i="2" s="1"/>
  <c r="H41" i="2"/>
  <c r="E41" i="2" s="1"/>
  <c r="H40" i="2"/>
  <c r="E40" i="2" s="1"/>
  <c r="H39" i="2"/>
  <c r="E39" i="2" s="1"/>
  <c r="H38" i="2"/>
  <c r="E38" i="2" s="1"/>
  <c r="H37" i="2"/>
  <c r="E37" i="2" s="1"/>
  <c r="H36" i="2"/>
  <c r="E36" i="2" s="1"/>
  <c r="H35" i="2"/>
  <c r="E35" i="2" s="1"/>
  <c r="H34" i="2"/>
  <c r="E34" i="2" s="1"/>
  <c r="H33" i="2"/>
  <c r="E33" i="2" s="1"/>
  <c r="H32" i="2"/>
  <c r="E32" i="2" s="1"/>
  <c r="H31" i="2"/>
  <c r="E31" i="2" s="1"/>
  <c r="H30" i="2"/>
  <c r="E30" i="2" s="1"/>
  <c r="H29" i="2"/>
  <c r="E29" i="2" s="1"/>
  <c r="H28" i="2"/>
  <c r="E28" i="2" s="1"/>
  <c r="H27" i="2"/>
  <c r="E27" i="2" s="1"/>
  <c r="H26" i="2"/>
  <c r="E26" i="2" s="1"/>
  <c r="H25" i="2"/>
  <c r="E25" i="2" s="1"/>
  <c r="H24" i="2"/>
  <c r="E24" i="2" s="1"/>
  <c r="H23" i="2"/>
  <c r="E23" i="2" s="1"/>
  <c r="H22" i="2"/>
  <c r="E22" i="2" s="1"/>
  <c r="H21" i="2"/>
  <c r="E21" i="2" s="1"/>
  <c r="H20" i="2"/>
  <c r="E20" i="2" s="1"/>
  <c r="H19" i="2"/>
  <c r="E19" i="2" s="1"/>
  <c r="H18" i="2"/>
  <c r="E18" i="2" s="1"/>
  <c r="H17" i="2"/>
  <c r="E17" i="2" s="1"/>
  <c r="H16" i="2"/>
  <c r="E16" i="2" s="1"/>
  <c r="H15" i="2"/>
  <c r="E15" i="2" s="1"/>
  <c r="H14" i="2"/>
  <c r="E14" i="2" s="1"/>
  <c r="H13" i="2"/>
  <c r="E13" i="2" s="1"/>
  <c r="H12" i="2"/>
  <c r="E12" i="2" s="1"/>
  <c r="H11" i="2"/>
  <c r="E11" i="2" s="1"/>
  <c r="H10" i="2"/>
  <c r="E10" i="2" s="1"/>
  <c r="H9" i="2"/>
  <c r="E9" i="2" s="1"/>
  <c r="D8" i="2"/>
  <c r="C8" i="2"/>
  <c r="B8" i="2"/>
  <c r="D12" i="2"/>
  <c r="D16" i="2" s="1"/>
  <c r="D20" i="2" s="1"/>
  <c r="D24" i="2" s="1"/>
  <c r="D28" i="2" s="1"/>
  <c r="D32" i="2" s="1"/>
  <c r="D36" i="2" s="1"/>
  <c r="D40" i="2" s="1"/>
  <c r="D44" i="2" s="1"/>
  <c r="D48" i="2" s="1"/>
  <c r="D52" i="2" s="1"/>
  <c r="D56" i="2" s="1"/>
  <c r="D11" i="2"/>
  <c r="D15" i="2" s="1"/>
  <c r="D19" i="2" s="1"/>
  <c r="D23" i="2" s="1"/>
  <c r="D27" i="2" s="1"/>
  <c r="D31" i="2" s="1"/>
  <c r="D35" i="2" s="1"/>
  <c r="D39" i="2" s="1"/>
  <c r="D43" i="2" s="1"/>
  <c r="D47" i="2" s="1"/>
  <c r="D51" i="2" s="1"/>
  <c r="D55" i="2" s="1"/>
  <c r="D10" i="2"/>
  <c r="D14" i="2" s="1"/>
  <c r="D18" i="2" s="1"/>
  <c r="D22" i="2" s="1"/>
  <c r="D26" i="2" s="1"/>
  <c r="D30" i="2" s="1"/>
  <c r="D34" i="2" s="1"/>
  <c r="D38" i="2" s="1"/>
  <c r="D42" i="2" s="1"/>
  <c r="D46" i="2" s="1"/>
  <c r="D50" i="2" s="1"/>
  <c r="D54" i="2" s="1"/>
  <c r="D9" i="2"/>
  <c r="D13" i="2" s="1"/>
  <c r="D17" i="2" s="1"/>
  <c r="D21" i="2" s="1"/>
  <c r="D25" i="2" s="1"/>
  <c r="D29" i="2" s="1"/>
  <c r="D33" i="2" s="1"/>
  <c r="D37" i="2" s="1"/>
  <c r="D41" i="2" s="1"/>
  <c r="D45" i="2" s="1"/>
  <c r="D49" i="2" s="1"/>
  <c r="D53" i="2" s="1"/>
  <c r="D57" i="2" s="1"/>
  <c r="A4" i="2"/>
  <c r="C9" i="2"/>
  <c r="B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C57" i="2" s="1"/>
  <c r="C6" i="1"/>
  <c r="D9" i="1"/>
  <c r="D13" i="1" s="1"/>
  <c r="D17" i="1" s="1"/>
  <c r="D21" i="1" s="1"/>
  <c r="D25" i="1" s="1"/>
  <c r="D29" i="1" s="1"/>
  <c r="D8" i="1"/>
  <c r="D12" i="1" s="1"/>
  <c r="D16" i="1" s="1"/>
  <c r="D20" i="1" s="1"/>
  <c r="D24" i="1" s="1"/>
  <c r="D28" i="1" s="1"/>
  <c r="D7" i="1"/>
  <c r="D11" i="1" s="1"/>
  <c r="D15" i="1" s="1"/>
  <c r="D19" i="1" s="1"/>
  <c r="D23" i="1" s="1"/>
  <c r="D27" i="1" s="1"/>
  <c r="D6" i="1"/>
  <c r="D10" i="1" s="1"/>
  <c r="D14" i="1" s="1"/>
  <c r="D18" i="1" s="1"/>
  <c r="D22" i="1" s="1"/>
  <c r="D26" i="1" s="1"/>
  <c r="D30" i="1" s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B6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A7" i="1"/>
  <c r="B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F54" i="2" l="1"/>
  <c r="F27" i="2"/>
  <c r="F53" i="2"/>
  <c r="F33" i="2"/>
  <c r="F19" i="2"/>
  <c r="B24" i="2"/>
  <c r="F22" i="2"/>
  <c r="F46" i="2"/>
  <c r="F9" i="2"/>
  <c r="F21" i="2"/>
  <c r="C11" i="2"/>
  <c r="F12" i="2"/>
  <c r="B48" i="2"/>
  <c r="B36" i="2"/>
  <c r="C12" i="2"/>
  <c r="C19" i="2"/>
  <c r="B12" i="2"/>
  <c r="C23" i="2"/>
  <c r="B21" i="2"/>
  <c r="B25" i="2"/>
  <c r="F25" i="2" s="1"/>
  <c r="B27" i="2"/>
  <c r="B33" i="2"/>
  <c r="C22" i="2"/>
  <c r="B37" i="2"/>
  <c r="F37" i="2" s="1"/>
  <c r="C25" i="2"/>
  <c r="B39" i="2"/>
  <c r="F39" i="2" s="1"/>
  <c r="C34" i="2"/>
  <c r="B10" i="2"/>
  <c r="F10" i="2" s="1"/>
  <c r="B45" i="2"/>
  <c r="F45" i="2" s="1"/>
  <c r="C35" i="2"/>
  <c r="C37" i="2"/>
  <c r="B13" i="2"/>
  <c r="F13" i="2" s="1"/>
  <c r="B49" i="2"/>
  <c r="F49" i="2" s="1"/>
  <c r="C46" i="2"/>
  <c r="B15" i="2"/>
  <c r="F15" i="2" s="1"/>
  <c r="C47" i="2"/>
  <c r="B14" i="2"/>
  <c r="F14" i="2" s="1"/>
  <c r="B26" i="2"/>
  <c r="B38" i="2"/>
  <c r="F38" i="2" s="1"/>
  <c r="B50" i="2"/>
  <c r="F50" i="2" s="1"/>
  <c r="C13" i="2"/>
  <c r="C24" i="2"/>
  <c r="C36" i="2"/>
  <c r="C48" i="2"/>
  <c r="C49" i="2"/>
  <c r="B16" i="2"/>
  <c r="F16" i="2" s="1"/>
  <c r="B28" i="2"/>
  <c r="F28" i="2" s="1"/>
  <c r="B40" i="2"/>
  <c r="F40" i="2" s="1"/>
  <c r="B52" i="2"/>
  <c r="C14" i="2"/>
  <c r="C26" i="2"/>
  <c r="F26" i="2" s="1"/>
  <c r="C38" i="2"/>
  <c r="C50" i="2"/>
  <c r="B17" i="2"/>
  <c r="F17" i="2" s="1"/>
  <c r="B29" i="2"/>
  <c r="F29" i="2" s="1"/>
  <c r="B41" i="2"/>
  <c r="F41" i="2" s="1"/>
  <c r="B53" i="2"/>
  <c r="C15" i="2"/>
  <c r="C27" i="2"/>
  <c r="C39" i="2"/>
  <c r="C51" i="2"/>
  <c r="B51" i="2"/>
  <c r="F51" i="2" s="1"/>
  <c r="B18" i="2"/>
  <c r="F18" i="2" s="1"/>
  <c r="B30" i="2"/>
  <c r="F30" i="2" s="1"/>
  <c r="B42" i="2"/>
  <c r="F42" i="2" s="1"/>
  <c r="B54" i="2"/>
  <c r="C16" i="2"/>
  <c r="C28" i="2"/>
  <c r="C40" i="2"/>
  <c r="C52" i="2"/>
  <c r="F52" i="2" s="1"/>
  <c r="B19" i="2"/>
  <c r="B31" i="2"/>
  <c r="F31" i="2" s="1"/>
  <c r="B43" i="2"/>
  <c r="F43" i="2" s="1"/>
  <c r="B55" i="2"/>
  <c r="C17" i="2"/>
  <c r="C29" i="2"/>
  <c r="C41" i="2"/>
  <c r="C53" i="2"/>
  <c r="B20" i="2"/>
  <c r="F20" i="2" s="1"/>
  <c r="B32" i="2"/>
  <c r="F32" i="2" s="1"/>
  <c r="B44" i="2"/>
  <c r="F44" i="2" s="1"/>
  <c r="B56" i="2"/>
  <c r="F56" i="2" s="1"/>
  <c r="C18" i="2"/>
  <c r="C30" i="2"/>
  <c r="C42" i="2"/>
  <c r="C54" i="2"/>
  <c r="C31" i="2"/>
  <c r="C43" i="2"/>
  <c r="C55" i="2"/>
  <c r="F55" i="2" s="1"/>
  <c r="B22" i="2"/>
  <c r="B34" i="2"/>
  <c r="F34" i="2" s="1"/>
  <c r="B46" i="2"/>
  <c r="C20" i="2"/>
  <c r="C32" i="2"/>
  <c r="C44" i="2"/>
  <c r="C56" i="2"/>
  <c r="B57" i="2"/>
  <c r="F57" i="2" s="1"/>
  <c r="B11" i="2"/>
  <c r="F11" i="2" s="1"/>
  <c r="B23" i="2"/>
  <c r="F23" i="2" s="1"/>
  <c r="B35" i="2"/>
  <c r="F35" i="2" s="1"/>
  <c r="B47" i="2"/>
  <c r="F47" i="2" s="1"/>
  <c r="C10" i="2"/>
  <c r="C21" i="2"/>
  <c r="C33" i="2"/>
  <c r="C45" i="2"/>
  <c r="F6" i="1"/>
  <c r="F7" i="1"/>
  <c r="B13" i="1"/>
  <c r="F13" i="1" s="1"/>
  <c r="B14" i="1"/>
  <c r="F14" i="1" s="1"/>
  <c r="B21" i="1"/>
  <c r="F21" i="1" s="1"/>
  <c r="A26" i="1"/>
  <c r="B25" i="1"/>
  <c r="F25" i="1" s="1"/>
  <c r="B15" i="1"/>
  <c r="F15" i="1" s="1"/>
  <c r="B23" i="1"/>
  <c r="F23" i="1" s="1"/>
  <c r="B16" i="1"/>
  <c r="F16" i="1" s="1"/>
  <c r="B24" i="1"/>
  <c r="F24" i="1" s="1"/>
  <c r="B22" i="1"/>
  <c r="F22" i="1" s="1"/>
  <c r="B8" i="1"/>
  <c r="F8" i="1" s="1"/>
  <c r="B9" i="1"/>
  <c r="F9" i="1" s="1"/>
  <c r="B17" i="1"/>
  <c r="F17" i="1" s="1"/>
  <c r="B10" i="1"/>
  <c r="F10" i="1" s="1"/>
  <c r="B18" i="1"/>
  <c r="F18" i="1" s="1"/>
  <c r="B11" i="1"/>
  <c r="F11" i="1" s="1"/>
  <c r="B19" i="1"/>
  <c r="F19" i="1" s="1"/>
  <c r="B12" i="1"/>
  <c r="F12" i="1" s="1"/>
  <c r="B20" i="1"/>
  <c r="F20" i="1" s="1"/>
  <c r="F24" i="2" l="1"/>
  <c r="F36" i="2"/>
  <c r="F48" i="2"/>
  <c r="A27" i="1"/>
  <c r="B26" i="1"/>
  <c r="F26" i="1" s="1"/>
  <c r="A28" i="1" l="1"/>
  <c r="B27" i="1"/>
  <c r="F27" i="1" s="1"/>
  <c r="A29" i="1" l="1"/>
  <c r="B28" i="1"/>
  <c r="F28" i="1" s="1"/>
  <c r="B29" i="1" l="1"/>
  <c r="F29" i="1" s="1"/>
  <c r="A30" i="1"/>
  <c r="B30" i="1" s="1"/>
  <c r="F30" i="1" s="1"/>
</calcChain>
</file>

<file path=xl/sharedStrings.xml><?xml version="1.0" encoding="utf-8"?>
<sst xmlns="http://schemas.openxmlformats.org/spreadsheetml/2006/main" count="57" uniqueCount="51">
  <si>
    <t>t</t>
  </si>
  <si>
    <t>Trend</t>
  </si>
  <si>
    <t>A</t>
  </si>
  <si>
    <t>gamma</t>
  </si>
  <si>
    <t>Cycle</t>
  </si>
  <si>
    <t>B</t>
  </si>
  <si>
    <t>a</t>
  </si>
  <si>
    <t>Season</t>
  </si>
  <si>
    <t>Random</t>
  </si>
  <si>
    <t>b</t>
  </si>
  <si>
    <t>Series</t>
  </si>
  <si>
    <t>c</t>
  </si>
  <si>
    <t>Time</t>
  </si>
  <si>
    <t>A0</t>
  </si>
  <si>
    <t>BO</t>
  </si>
  <si>
    <t>b0</t>
  </si>
  <si>
    <t>pi</t>
  </si>
  <si>
    <t>quaterly data</t>
  </si>
  <si>
    <t>C</t>
  </si>
  <si>
    <t>D0</t>
  </si>
  <si>
    <t>Total</t>
  </si>
  <si>
    <t>Total-theo</t>
  </si>
  <si>
    <t>Quarter</t>
  </si>
  <si>
    <t>Revenue [Mio. Euro]</t>
  </si>
  <si>
    <t>2018q1</t>
  </si>
  <si>
    <t>2021q1</t>
  </si>
  <si>
    <t>2018q2</t>
  </si>
  <si>
    <t>2021q2</t>
  </si>
  <si>
    <t>2018q3</t>
  </si>
  <si>
    <t>2021q3</t>
  </si>
  <si>
    <t>2018q4</t>
  </si>
  <si>
    <t>2021q4</t>
  </si>
  <si>
    <t>2019q1</t>
  </si>
  <si>
    <t>2022q1</t>
  </si>
  <si>
    <t>2019q2</t>
  </si>
  <si>
    <t>2022q2</t>
  </si>
  <si>
    <t>2019q3</t>
  </si>
  <si>
    <t>2022q3</t>
  </si>
  <si>
    <t>2019q4</t>
  </si>
  <si>
    <t>2022q4</t>
  </si>
  <si>
    <t>2020q1</t>
  </si>
  <si>
    <t>2020q2</t>
  </si>
  <si>
    <t>2020q3</t>
  </si>
  <si>
    <t>2020q4</t>
  </si>
  <si>
    <t>2023q1</t>
  </si>
  <si>
    <t>h-3</t>
  </si>
  <si>
    <t>h-5</t>
  </si>
  <si>
    <t>n-7</t>
  </si>
  <si>
    <t>h-3-MA</t>
  </si>
  <si>
    <t>h-5-MA</t>
  </si>
  <si>
    <t>n-7-MA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</si>
</sst>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Tabelle1!$B$5</c:f>
              <c:strCache>
                <c:ptCount val="1"/>
                <c:pt idx="0">
                  <c:v>Trend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Tabelle1!$A$6:$A$30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Tabelle1!$B$6:$B$30</c:f>
              <c:numCache>
                <c:formatCode>General</c:formatCode>
                <c:ptCount val="25"/>
                <c:pt idx="0">
                  <c:v>1</c:v>
                </c:pt>
                <c:pt idx="1">
                  <c:v>1.1162780704588713</c:v>
                </c:pt>
                <c:pt idx="2">
                  <c:v>1.2460767305873808</c:v>
                </c:pt>
                <c:pt idx="3">
                  <c:v>1.3909681284637803</c:v>
                </c:pt>
                <c:pt idx="4">
                  <c:v>1.552707218511336</c:v>
                </c:pt>
                <c:pt idx="5">
                  <c:v>1.7332530178673953</c:v>
                </c:pt>
                <c:pt idx="6">
                  <c:v>1.9347923344020317</c:v>
                </c:pt>
                <c:pt idx="7">
                  <c:v>2.1597662537849152</c:v>
                </c:pt>
                <c:pt idx="8">
                  <c:v>2.4108997064172097</c:v>
                </c:pt>
                <c:pt idx="9">
                  <c:v>2.6912344723492621</c:v>
                </c:pt>
                <c:pt idx="10">
                  <c:v>3.0041660239464334</c:v>
                </c:pt>
                <c:pt idx="11">
                  <c:v>3.3534846525490236</c:v>
                </c:pt>
                <c:pt idx="12">
                  <c:v>3.7434213772608627</c:v>
                </c:pt>
                <c:pt idx="13">
                  <c:v>4.1786991919232461</c:v>
                </c:pt>
                <c:pt idx="14">
                  <c:v>4.6645902709881257</c:v>
                </c:pt>
                <c:pt idx="15">
                  <c:v>5.2069798271798486</c:v>
                </c:pt>
                <c:pt idx="16">
                  <c:v>5.8124373944025889</c:v>
                </c:pt>
                <c:pt idx="17">
                  <c:v>6.4882963992867122</c:v>
                </c:pt>
                <c:pt idx="18">
                  <c:v>7.2427429851610121</c:v>
                </c:pt>
                <c:pt idx="19">
                  <c:v>8.084915164305059</c:v>
                </c:pt>
                <c:pt idx="20">
                  <c:v>9.025013499434122</c:v>
                </c:pt>
                <c:pt idx="21">
                  <c:v>10.074424655013587</c:v>
                </c:pt>
                <c:pt idx="22">
                  <c:v>11.245859314881844</c:v>
                </c:pt>
                <c:pt idx="23">
                  <c:v>12.553506136668229</c:v>
                </c:pt>
                <c:pt idx="24">
                  <c:v>14.013203607733615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57-4D73-B008-49186E0E0A28}"/>
            </c:ext>
          </c:extLst>
        </c:ser>
        <c:ser>
          <c:idx val="1"/>
          <c:order val="1"/>
          <c:tx>
            <c:strRef>
              <c:f>Tabelle1!$C$5</c:f>
              <c:strCache>
                <c:ptCount val="1"/>
                <c:pt idx="0">
                  <c:v>Cycle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Tabelle1!$A$6:$A$30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Tabelle1!$C$6:$C$30</c:f>
              <c:numCache>
                <c:formatCode>General</c:formatCode>
                <c:ptCount val="25"/>
                <c:pt idx="0">
                  <c:v>0</c:v>
                </c:pt>
                <c:pt idx="1">
                  <c:v>1.035276180410083</c:v>
                </c:pt>
                <c:pt idx="2">
                  <c:v>1.9999999999999998</c:v>
                </c:pt>
                <c:pt idx="3">
                  <c:v>2.8284271247461898</c:v>
                </c:pt>
                <c:pt idx="4">
                  <c:v>3.4641016151377544</c:v>
                </c:pt>
                <c:pt idx="5">
                  <c:v>3.8637033051562732</c:v>
                </c:pt>
                <c:pt idx="6">
                  <c:v>4</c:v>
                </c:pt>
                <c:pt idx="7">
                  <c:v>3.8637033051562732</c:v>
                </c:pt>
                <c:pt idx="8">
                  <c:v>3.4641016151377548</c:v>
                </c:pt>
                <c:pt idx="9">
                  <c:v>2.8284271247461903</c:v>
                </c:pt>
                <c:pt idx="10">
                  <c:v>1.9999999999999998</c:v>
                </c:pt>
                <c:pt idx="11">
                  <c:v>1.0352761804100841</c:v>
                </c:pt>
                <c:pt idx="12">
                  <c:v>4.90059381963448E-16</c:v>
                </c:pt>
                <c:pt idx="13">
                  <c:v>-1.0352761804100832</c:v>
                </c:pt>
                <c:pt idx="14">
                  <c:v>-1.9999999999999989</c:v>
                </c:pt>
                <c:pt idx="15">
                  <c:v>-2.8284271247461885</c:v>
                </c:pt>
                <c:pt idx="16">
                  <c:v>-3.4641016151377535</c:v>
                </c:pt>
                <c:pt idx="17">
                  <c:v>-3.8637033051562732</c:v>
                </c:pt>
                <c:pt idx="18">
                  <c:v>-4</c:v>
                </c:pt>
                <c:pt idx="19">
                  <c:v>-3.8637033051562737</c:v>
                </c:pt>
                <c:pt idx="20">
                  <c:v>-3.4641016151377544</c:v>
                </c:pt>
                <c:pt idx="21">
                  <c:v>-2.8284271247461907</c:v>
                </c:pt>
                <c:pt idx="22">
                  <c:v>-2.0000000000000018</c:v>
                </c:pt>
                <c:pt idx="23">
                  <c:v>-1.0352761804100863</c:v>
                </c:pt>
                <c:pt idx="24">
                  <c:v>-9.8011876392689601E-16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57-4D73-B008-49186E0E0A28}"/>
            </c:ext>
          </c:extLst>
        </c:ser>
        <c:ser>
          <c:idx val="2"/>
          <c:order val="2"/>
          <c:tx>
            <c:strRef>
              <c:f>Tabelle1!$D$5</c:f>
              <c:strCache>
                <c:ptCount val="1"/>
                <c:pt idx="0">
                  <c:v>Season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Tabelle1!$A$6:$A$30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Tabelle1!$D$6:$D$30</c:f>
              <c:numCache>
                <c:formatCode>General</c:formatCode>
                <c:ptCount val="25"/>
                <c:pt idx="0">
                  <c:v>-0.25</c:v>
                </c:pt>
                <c:pt idx="1">
                  <c:v>1.5</c:v>
                </c:pt>
                <c:pt idx="2">
                  <c:v>2.5</c:v>
                </c:pt>
                <c:pt idx="3">
                  <c:v>1</c:v>
                </c:pt>
                <c:pt idx="4">
                  <c:v>-0.25</c:v>
                </c:pt>
                <c:pt idx="5">
                  <c:v>1.5</c:v>
                </c:pt>
                <c:pt idx="6">
                  <c:v>2.5</c:v>
                </c:pt>
                <c:pt idx="7">
                  <c:v>1</c:v>
                </c:pt>
                <c:pt idx="8">
                  <c:v>-0.25</c:v>
                </c:pt>
                <c:pt idx="9">
                  <c:v>1.5</c:v>
                </c:pt>
                <c:pt idx="10">
                  <c:v>2.5</c:v>
                </c:pt>
                <c:pt idx="11">
                  <c:v>1</c:v>
                </c:pt>
                <c:pt idx="12">
                  <c:v>-0.25</c:v>
                </c:pt>
                <c:pt idx="13">
                  <c:v>1.5</c:v>
                </c:pt>
                <c:pt idx="14">
                  <c:v>2.5</c:v>
                </c:pt>
                <c:pt idx="15">
                  <c:v>1</c:v>
                </c:pt>
                <c:pt idx="16">
                  <c:v>-0.25</c:v>
                </c:pt>
                <c:pt idx="17">
                  <c:v>1.5</c:v>
                </c:pt>
                <c:pt idx="18">
                  <c:v>2.5</c:v>
                </c:pt>
                <c:pt idx="19">
                  <c:v>1</c:v>
                </c:pt>
                <c:pt idx="20">
                  <c:v>-0.25</c:v>
                </c:pt>
                <c:pt idx="21">
                  <c:v>1.5</c:v>
                </c:pt>
                <c:pt idx="22">
                  <c:v>2.5</c:v>
                </c:pt>
                <c:pt idx="23">
                  <c:v>1</c:v>
                </c:pt>
                <c:pt idx="24">
                  <c:v>-0.25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57-4D73-B008-49186E0E0A28}"/>
            </c:ext>
          </c:extLst>
        </c:ser>
        <c:ser>
          <c:idx val="3"/>
          <c:order val="3"/>
          <c:tx>
            <c:strRef>
              <c:f>Tabelle1!$E$5</c:f>
              <c:strCache>
                <c:ptCount val="1"/>
                <c:pt idx="0">
                  <c:v>Random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Tabelle1!$A$6:$A$30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Tabelle1!$E$6:$E$30</c:f>
              <c:numCache>
                <c:formatCode>General</c:formatCode>
                <c:ptCount val="25"/>
                <c:pt idx="0">
                  <c:v>-1.1429478035875824</c:v>
                </c:pt>
                <c:pt idx="1">
                  <c:v>0.77046111262012684</c:v>
                </c:pt>
                <c:pt idx="2">
                  <c:v>0.77443946478873993</c:v>
                </c:pt>
                <c:pt idx="3">
                  <c:v>-0.74639114127042583</c:v>
                </c:pt>
                <c:pt idx="4">
                  <c:v>-0.10297369942918078</c:v>
                </c:pt>
                <c:pt idx="5">
                  <c:v>1.1408574035787407</c:v>
                </c:pt>
                <c:pt idx="6">
                  <c:v>-1.4065146569094273</c:v>
                </c:pt>
                <c:pt idx="7">
                  <c:v>-0.73839534231375792</c:v>
                </c:pt>
                <c:pt idx="8">
                  <c:v>1.3659610848513042</c:v>
                </c:pt>
                <c:pt idx="9">
                  <c:v>-4.4666699489607886E-2</c:v>
                </c:pt>
                <c:pt idx="10">
                  <c:v>-0.51693947925031458</c:v>
                </c:pt>
                <c:pt idx="11">
                  <c:v>-0.47094667220011177</c:v>
                </c:pt>
                <c:pt idx="12">
                  <c:v>0.67066162266481266</c:v>
                </c:pt>
                <c:pt idx="13">
                  <c:v>1.0801928194831096</c:v>
                </c:pt>
                <c:pt idx="14">
                  <c:v>1.3685676450496054</c:v>
                </c:pt>
                <c:pt idx="15">
                  <c:v>-1.3454452576736851</c:v>
                </c:pt>
                <c:pt idx="16">
                  <c:v>0.98637026155839869</c:v>
                </c:pt>
                <c:pt idx="17">
                  <c:v>-0.89674695136790306</c:v>
                </c:pt>
                <c:pt idx="18">
                  <c:v>0.45740687327573282</c:v>
                </c:pt>
                <c:pt idx="19">
                  <c:v>-1.4453043426127223</c:v>
                </c:pt>
                <c:pt idx="20">
                  <c:v>0.11548771433309579</c:v>
                </c:pt>
                <c:pt idx="21">
                  <c:v>1.0779019481942949</c:v>
                </c:pt>
                <c:pt idx="22">
                  <c:v>0.82570561144038968</c:v>
                </c:pt>
                <c:pt idx="23">
                  <c:v>-1.2282909607830748</c:v>
                </c:pt>
                <c:pt idx="24">
                  <c:v>0.41717563316261386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57-4D73-B008-49186E0E0A28}"/>
            </c:ext>
          </c:extLst>
        </c:ser>
        <c:ser>
          <c:idx val="4"/>
          <c:order val="4"/>
          <c:tx>
            <c:strRef>
              <c:f>Tabelle1!$F$5</c:f>
              <c:strCache>
                <c:ptCount val="1"/>
                <c:pt idx="0">
                  <c:v>Series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Tabelle1!$F$6:$F$30</c:f>
              <c:numCache>
                <c:formatCode>General</c:formatCode>
                <c:ptCount val="25"/>
                <c:pt idx="0">
                  <c:v>-0.39294780358758241</c:v>
                </c:pt>
                <c:pt idx="1">
                  <c:v>4.4220153634890806</c:v>
                </c:pt>
                <c:pt idx="2">
                  <c:v>6.5205161953761204</c:v>
                </c:pt>
                <c:pt idx="3">
                  <c:v>4.4730041119395443</c:v>
                </c:pt>
                <c:pt idx="4">
                  <c:v>4.6638351342199096</c:v>
                </c:pt>
                <c:pt idx="5">
                  <c:v>8.2378137266024094</c:v>
                </c:pt>
                <c:pt idx="6">
                  <c:v>7.0282776774926035</c:v>
                </c:pt>
                <c:pt idx="7">
                  <c:v>6.2850742166274305</c:v>
                </c:pt>
                <c:pt idx="8">
                  <c:v>6.9909624064062692</c:v>
                </c:pt>
                <c:pt idx="9">
                  <c:v>6.9749948976058445</c:v>
                </c:pt>
                <c:pt idx="10">
                  <c:v>6.9872265446961181</c:v>
                </c:pt>
                <c:pt idx="11">
                  <c:v>4.9178141607589954</c:v>
                </c:pt>
                <c:pt idx="12">
                  <c:v>4.1640829999256761</c:v>
                </c:pt>
                <c:pt idx="13">
                  <c:v>5.7236158309962732</c:v>
                </c:pt>
                <c:pt idx="14">
                  <c:v>6.533157916037732</c:v>
                </c:pt>
                <c:pt idx="15">
                  <c:v>2.0331074447599748</c:v>
                </c:pt>
                <c:pt idx="16">
                  <c:v>3.0847060408232343</c:v>
                </c:pt>
                <c:pt idx="17">
                  <c:v>3.2278461427625365</c:v>
                </c:pt>
                <c:pt idx="18">
                  <c:v>6.2001498584367454</c:v>
                </c:pt>
                <c:pt idx="19">
                  <c:v>3.7759075165360629</c:v>
                </c:pt>
                <c:pt idx="20">
                  <c:v>5.4263995986294633</c:v>
                </c:pt>
                <c:pt idx="21">
                  <c:v>9.8238994784616906</c:v>
                </c:pt>
                <c:pt idx="22">
                  <c:v>12.571564926322232</c:v>
                </c:pt>
                <c:pt idx="23">
                  <c:v>11.289938995475069</c:v>
                </c:pt>
                <c:pt idx="24">
                  <c:v>14.180379240896228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57-4D73-B008-49186E0E0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506496"/>
        <c:axId val="2033799152"/>
      </c:lineChart>
      <c:catAx>
        <c:axId val="203050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33799152"/>
        <c:crosses val="autoZero"/>
        <c:auto val="1"/>
        <c:lblAlgn val="ctr"/>
        <c:lblOffset val="100"/>
        <c:noMultiLvlLbl val="0"/>
      </c:catAx>
      <c:valAx>
        <c:axId val="203379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3050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Tabelle1!$F$5</c:f>
              <c:strCache>
                <c:ptCount val="1"/>
                <c:pt idx="0">
                  <c:v>Series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Tabelle1!$F$6:$F$30</c:f>
              <c:numCache>
                <c:formatCode>General</c:formatCode>
                <c:ptCount val="25"/>
                <c:pt idx="0">
                  <c:v>-0.39294780358758241</c:v>
                </c:pt>
                <c:pt idx="1">
                  <c:v>4.4220153634890806</c:v>
                </c:pt>
                <c:pt idx="2">
                  <c:v>6.5205161953761204</c:v>
                </c:pt>
                <c:pt idx="3">
                  <c:v>4.4730041119395443</c:v>
                </c:pt>
                <c:pt idx="4">
                  <c:v>4.6638351342199096</c:v>
                </c:pt>
                <c:pt idx="5">
                  <c:v>8.2378137266024094</c:v>
                </c:pt>
                <c:pt idx="6">
                  <c:v>7.0282776774926035</c:v>
                </c:pt>
                <c:pt idx="7">
                  <c:v>6.2850742166274305</c:v>
                </c:pt>
                <c:pt idx="8">
                  <c:v>6.9909624064062692</c:v>
                </c:pt>
                <c:pt idx="9">
                  <c:v>6.9749948976058445</c:v>
                </c:pt>
                <c:pt idx="10">
                  <c:v>6.9872265446961181</c:v>
                </c:pt>
                <c:pt idx="11">
                  <c:v>4.9178141607589954</c:v>
                </c:pt>
                <c:pt idx="12">
                  <c:v>4.1640829999256761</c:v>
                </c:pt>
                <c:pt idx="13">
                  <c:v>5.7236158309962732</c:v>
                </c:pt>
                <c:pt idx="14">
                  <c:v>6.533157916037732</c:v>
                </c:pt>
                <c:pt idx="15">
                  <c:v>2.0331074447599748</c:v>
                </c:pt>
                <c:pt idx="16">
                  <c:v>3.0847060408232343</c:v>
                </c:pt>
                <c:pt idx="17">
                  <c:v>3.2278461427625365</c:v>
                </c:pt>
                <c:pt idx="18">
                  <c:v>6.2001498584367454</c:v>
                </c:pt>
                <c:pt idx="19">
                  <c:v>3.7759075165360629</c:v>
                </c:pt>
                <c:pt idx="20">
                  <c:v>5.4263995986294633</c:v>
                </c:pt>
                <c:pt idx="21">
                  <c:v>9.8238994784616906</c:v>
                </c:pt>
                <c:pt idx="22">
                  <c:v>12.571564926322232</c:v>
                </c:pt>
                <c:pt idx="23">
                  <c:v>11.289938995475069</c:v>
                </c:pt>
                <c:pt idx="24">
                  <c:v>14.180379240896228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69-4A1A-AFE6-ADB88C075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506496"/>
        <c:axId val="20337991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Tabelle1!$B$5</c15:sqref>
                        </c15:formulaRef>
                      </c:ext>
                    </c:extLst>
                    <c:strCache>
                      <c:ptCount val="1"/>
                      <c:pt idx="0">
                        <c:v>Trend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Tabelle1!$A$6:$A$30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Tabelle1!$B$6:$B$30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</c:v>
                      </c:pt>
                      <c:pt idx="1">
                        <c:v>1.1162780704588713</c:v>
                      </c:pt>
                      <c:pt idx="2">
                        <c:v>1.2460767305873808</c:v>
                      </c:pt>
                      <c:pt idx="3">
                        <c:v>1.3909681284637803</c:v>
                      </c:pt>
                      <c:pt idx="4">
                        <c:v>1.552707218511336</c:v>
                      </c:pt>
                      <c:pt idx="5">
                        <c:v>1.7332530178673953</c:v>
                      </c:pt>
                      <c:pt idx="6">
                        <c:v>1.9347923344020317</c:v>
                      </c:pt>
                      <c:pt idx="7">
                        <c:v>2.1597662537849152</c:v>
                      </c:pt>
                      <c:pt idx="8">
                        <c:v>2.4108997064172097</c:v>
                      </c:pt>
                      <c:pt idx="9">
                        <c:v>2.6912344723492621</c:v>
                      </c:pt>
                      <c:pt idx="10">
                        <c:v>3.0041660239464334</c:v>
                      </c:pt>
                      <c:pt idx="11">
                        <c:v>3.3534846525490236</c:v>
                      </c:pt>
                      <c:pt idx="12">
                        <c:v>3.7434213772608627</c:v>
                      </c:pt>
                      <c:pt idx="13">
                        <c:v>4.1786991919232461</c:v>
                      </c:pt>
                      <c:pt idx="14">
                        <c:v>4.6645902709881257</c:v>
                      </c:pt>
                      <c:pt idx="15">
                        <c:v>5.2069798271798486</c:v>
                      </c:pt>
                      <c:pt idx="16">
                        <c:v>5.8124373944025889</c:v>
                      </c:pt>
                      <c:pt idx="17">
                        <c:v>6.4882963992867122</c:v>
                      </c:pt>
                      <c:pt idx="18">
                        <c:v>7.2427429851610121</c:v>
                      </c:pt>
                      <c:pt idx="19">
                        <c:v>8.084915164305059</c:v>
                      </c:pt>
                      <c:pt idx="20">
                        <c:v>9.025013499434122</c:v>
                      </c:pt>
                      <c:pt idx="21">
                        <c:v>10.074424655013587</c:v>
                      </c:pt>
                      <c:pt idx="22">
                        <c:v>11.245859314881844</c:v>
                      </c:pt>
                      <c:pt idx="23">
                        <c:v>12.553506136668229</c:v>
                      </c:pt>
                      <c:pt idx="24">
                        <c:v>14.013203607733615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B69-4A1A-AFE6-ADB88C075AD7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Tabelle1!$C$5</c15:sqref>
                        </c15:formulaRef>
                      </c:ext>
                    </c:extLst>
                    <c:strCache>
                      <c:ptCount val="1"/>
                      <c:pt idx="0">
                        <c:v>Cycle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Tabelle1!$A$6:$A$30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Tabelle1!$C$6:$C$30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1.035276180410083</c:v>
                      </c:pt>
                      <c:pt idx="2">
                        <c:v>1.9999999999999998</c:v>
                      </c:pt>
                      <c:pt idx="3">
                        <c:v>2.8284271247461898</c:v>
                      </c:pt>
                      <c:pt idx="4">
                        <c:v>3.4641016151377544</c:v>
                      </c:pt>
                      <c:pt idx="5">
                        <c:v>3.8637033051562732</c:v>
                      </c:pt>
                      <c:pt idx="6">
                        <c:v>4</c:v>
                      </c:pt>
                      <c:pt idx="7">
                        <c:v>3.8637033051562732</c:v>
                      </c:pt>
                      <c:pt idx="8">
                        <c:v>3.4641016151377548</c:v>
                      </c:pt>
                      <c:pt idx="9">
                        <c:v>2.8284271247461903</c:v>
                      </c:pt>
                      <c:pt idx="10">
                        <c:v>1.9999999999999998</c:v>
                      </c:pt>
                      <c:pt idx="11">
                        <c:v>1.0352761804100841</c:v>
                      </c:pt>
                      <c:pt idx="12">
                        <c:v>4.90059381963448E-16</c:v>
                      </c:pt>
                      <c:pt idx="13">
                        <c:v>-1.0352761804100832</c:v>
                      </c:pt>
                      <c:pt idx="14">
                        <c:v>-1.9999999999999989</c:v>
                      </c:pt>
                      <c:pt idx="15">
                        <c:v>-2.8284271247461885</c:v>
                      </c:pt>
                      <c:pt idx="16">
                        <c:v>-3.4641016151377535</c:v>
                      </c:pt>
                      <c:pt idx="17">
                        <c:v>-3.8637033051562732</c:v>
                      </c:pt>
                      <c:pt idx="18">
                        <c:v>-4</c:v>
                      </c:pt>
                      <c:pt idx="19">
                        <c:v>-3.8637033051562737</c:v>
                      </c:pt>
                      <c:pt idx="20">
                        <c:v>-3.4641016151377544</c:v>
                      </c:pt>
                      <c:pt idx="21">
                        <c:v>-2.8284271247461907</c:v>
                      </c:pt>
                      <c:pt idx="22">
                        <c:v>-2.0000000000000018</c:v>
                      </c:pt>
                      <c:pt idx="23">
                        <c:v>-1.0352761804100863</c:v>
                      </c:pt>
                      <c:pt idx="24">
                        <c:v>-9.8011876392689601E-16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B69-4A1A-AFE6-ADB88C075AD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Tabelle1!$D$5</c15:sqref>
                        </c15:formulaRef>
                      </c:ext>
                    </c:extLst>
                    <c:strCache>
                      <c:ptCount val="1"/>
                      <c:pt idx="0">
                        <c:v>Season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Tabelle1!$A$6:$A$30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Tabelle1!$D$6:$D$30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-0.25</c:v>
                      </c:pt>
                      <c:pt idx="1">
                        <c:v>1.5</c:v>
                      </c:pt>
                      <c:pt idx="2">
                        <c:v>2.5</c:v>
                      </c:pt>
                      <c:pt idx="3">
                        <c:v>1</c:v>
                      </c:pt>
                      <c:pt idx="4">
                        <c:v>-0.25</c:v>
                      </c:pt>
                      <c:pt idx="5">
                        <c:v>1.5</c:v>
                      </c:pt>
                      <c:pt idx="6">
                        <c:v>2.5</c:v>
                      </c:pt>
                      <c:pt idx="7">
                        <c:v>1</c:v>
                      </c:pt>
                      <c:pt idx="8">
                        <c:v>-0.25</c:v>
                      </c:pt>
                      <c:pt idx="9">
                        <c:v>1.5</c:v>
                      </c:pt>
                      <c:pt idx="10">
                        <c:v>2.5</c:v>
                      </c:pt>
                      <c:pt idx="11">
                        <c:v>1</c:v>
                      </c:pt>
                      <c:pt idx="12">
                        <c:v>-0.25</c:v>
                      </c:pt>
                      <c:pt idx="13">
                        <c:v>1.5</c:v>
                      </c:pt>
                      <c:pt idx="14">
                        <c:v>2.5</c:v>
                      </c:pt>
                      <c:pt idx="15">
                        <c:v>1</c:v>
                      </c:pt>
                      <c:pt idx="16">
                        <c:v>-0.25</c:v>
                      </c:pt>
                      <c:pt idx="17">
                        <c:v>1.5</c:v>
                      </c:pt>
                      <c:pt idx="18">
                        <c:v>2.5</c:v>
                      </c:pt>
                      <c:pt idx="19">
                        <c:v>1</c:v>
                      </c:pt>
                      <c:pt idx="20">
                        <c:v>-0.25</c:v>
                      </c:pt>
                      <c:pt idx="21">
                        <c:v>1.5</c:v>
                      </c:pt>
                      <c:pt idx="22">
                        <c:v>2.5</c:v>
                      </c:pt>
                      <c:pt idx="23">
                        <c:v>1</c:v>
                      </c:pt>
                      <c:pt idx="24">
                        <c:v>-0.25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B69-4A1A-AFE6-ADB88C075AD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Tabelle1!$E$5</c15:sqref>
                        </c15:formulaRef>
                      </c:ext>
                    </c:extLst>
                    <c:strCache>
                      <c:ptCount val="1"/>
                      <c:pt idx="0">
                        <c:v>Random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Tabelle1!$A$6:$A$30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Tabelle1!$E$6:$E$30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-1.1429478035875824</c:v>
                      </c:pt>
                      <c:pt idx="1">
                        <c:v>0.77046111262012684</c:v>
                      </c:pt>
                      <c:pt idx="2">
                        <c:v>0.77443946478873993</c:v>
                      </c:pt>
                      <c:pt idx="3">
                        <c:v>-0.74639114127042583</c:v>
                      </c:pt>
                      <c:pt idx="4">
                        <c:v>-0.10297369942918078</c:v>
                      </c:pt>
                      <c:pt idx="5">
                        <c:v>1.1408574035787407</c:v>
                      </c:pt>
                      <c:pt idx="6">
                        <c:v>-1.4065146569094273</c:v>
                      </c:pt>
                      <c:pt idx="7">
                        <c:v>-0.73839534231375792</c:v>
                      </c:pt>
                      <c:pt idx="8">
                        <c:v>1.3659610848513042</c:v>
                      </c:pt>
                      <c:pt idx="9">
                        <c:v>-4.4666699489607886E-2</c:v>
                      </c:pt>
                      <c:pt idx="10">
                        <c:v>-0.51693947925031458</c:v>
                      </c:pt>
                      <c:pt idx="11">
                        <c:v>-0.47094667220011177</c:v>
                      </c:pt>
                      <c:pt idx="12">
                        <c:v>0.67066162266481266</c:v>
                      </c:pt>
                      <c:pt idx="13">
                        <c:v>1.0801928194831096</c:v>
                      </c:pt>
                      <c:pt idx="14">
                        <c:v>1.3685676450496054</c:v>
                      </c:pt>
                      <c:pt idx="15">
                        <c:v>-1.3454452576736851</c:v>
                      </c:pt>
                      <c:pt idx="16">
                        <c:v>0.98637026155839869</c:v>
                      </c:pt>
                      <c:pt idx="17">
                        <c:v>-0.89674695136790306</c:v>
                      </c:pt>
                      <c:pt idx="18">
                        <c:v>0.45740687327573282</c:v>
                      </c:pt>
                      <c:pt idx="19">
                        <c:v>-1.4453043426127223</c:v>
                      </c:pt>
                      <c:pt idx="20">
                        <c:v>0.11548771433309579</c:v>
                      </c:pt>
                      <c:pt idx="21">
                        <c:v>1.0779019481942949</c:v>
                      </c:pt>
                      <c:pt idx="22">
                        <c:v>0.82570561144038968</c:v>
                      </c:pt>
                      <c:pt idx="23">
                        <c:v>-1.2282909607830748</c:v>
                      </c:pt>
                      <c:pt idx="24">
                        <c:v>0.41717563316261386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B69-4A1A-AFE6-ADB88C075AD7}"/>
                  </c:ext>
                </c:extLst>
              </c15:ser>
            </c15:filteredLineSeries>
          </c:ext>
        </c:extLst>
      </c:lineChart>
      <c:catAx>
        <c:axId val="203050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33799152"/>
        <c:crosses val="autoZero"/>
        <c:auto val="1"/>
        <c:lblAlgn val="ctr"/>
        <c:lblOffset val="100"/>
        <c:noMultiLvlLbl val="0"/>
      </c:catAx>
      <c:valAx>
        <c:axId val="203379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3050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Tabelle2!$B$8</c:f>
              <c:strCache>
                <c:ptCount val="1"/>
                <c:pt idx="0">
                  <c:v>Trend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Tabelle2!$A$9:$A$57</c:f>
              <c:numCache>
                <c:formatCode>General</c:formatCode>
                <c:ptCount val="4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</c:numCache>
            </c:numRef>
          </c:cat>
          <c:val>
            <c:numRef>
              <c:f>Tabelle2!$B$9:$B$57</c:f>
              <c:numCache>
                <c:formatCode>General</c:formatCode>
                <c:ptCount val="49"/>
                <c:pt idx="0">
                  <c:v>1</c:v>
                </c:pt>
                <c:pt idx="1">
                  <c:v>1.0512710963760241</c:v>
                </c:pt>
                <c:pt idx="2">
                  <c:v>1.1051709180756477</c:v>
                </c:pt>
                <c:pt idx="3">
                  <c:v>1.1618342427282831</c:v>
                </c:pt>
                <c:pt idx="4">
                  <c:v>1.2214027581601699</c:v>
                </c:pt>
                <c:pt idx="5">
                  <c:v>1.2840254166877414</c:v>
                </c:pt>
                <c:pt idx="6">
                  <c:v>1.3498588075760032</c:v>
                </c:pt>
                <c:pt idx="7">
                  <c:v>1.4190675485932573</c:v>
                </c:pt>
                <c:pt idx="8">
                  <c:v>1.4918246976412703</c:v>
                </c:pt>
                <c:pt idx="9">
                  <c:v>1.5683121854901689</c:v>
                </c:pt>
                <c:pt idx="10">
                  <c:v>1.6487212707001282</c:v>
                </c:pt>
                <c:pt idx="11">
                  <c:v>1.7332530178673953</c:v>
                </c:pt>
                <c:pt idx="12">
                  <c:v>1.8221188003905091</c:v>
                </c:pt>
                <c:pt idx="13">
                  <c:v>1.9155408290138962</c:v>
                </c:pt>
                <c:pt idx="14">
                  <c:v>2.0137527074704766</c:v>
                </c:pt>
                <c:pt idx="15">
                  <c:v>2.1170000166126748</c:v>
                </c:pt>
                <c:pt idx="16">
                  <c:v>2.2255409284924679</c:v>
                </c:pt>
                <c:pt idx="17">
                  <c:v>2.3396468519259912</c:v>
                </c:pt>
                <c:pt idx="18">
                  <c:v>2.4596031111569499</c:v>
                </c:pt>
                <c:pt idx="19">
                  <c:v>2.5857096593158464</c:v>
                </c:pt>
                <c:pt idx="20">
                  <c:v>2.7182818284590451</c:v>
                </c:pt>
                <c:pt idx="21">
                  <c:v>2.8576511180631639</c:v>
                </c:pt>
                <c:pt idx="22">
                  <c:v>3.0041660239464334</c:v>
                </c:pt>
                <c:pt idx="23">
                  <c:v>3.1581929096897681</c:v>
                </c:pt>
                <c:pt idx="24">
                  <c:v>3.3201169227365481</c:v>
                </c:pt>
                <c:pt idx="25">
                  <c:v>3.4903429574618414</c:v>
                </c:pt>
                <c:pt idx="26">
                  <c:v>3.6692966676192444</c:v>
                </c:pt>
                <c:pt idx="27">
                  <c:v>3.8574255306969745</c:v>
                </c:pt>
                <c:pt idx="28">
                  <c:v>4.0551999668446754</c:v>
                </c:pt>
                <c:pt idx="29">
                  <c:v>4.2631145151688186</c:v>
                </c:pt>
                <c:pt idx="30">
                  <c:v>4.4816890703380645</c:v>
                </c:pt>
                <c:pt idx="31">
                  <c:v>4.7114701825907419</c:v>
                </c:pt>
                <c:pt idx="32">
                  <c:v>4.9530324243951149</c:v>
                </c:pt>
                <c:pt idx="33">
                  <c:v>5.2069798271798495</c:v>
                </c:pt>
                <c:pt idx="34">
                  <c:v>5.4739473917272008</c:v>
                </c:pt>
                <c:pt idx="35">
                  <c:v>5.7546026760057307</c:v>
                </c:pt>
                <c:pt idx="36">
                  <c:v>6.0496474644129465</c:v>
                </c:pt>
                <c:pt idx="37">
                  <c:v>6.3598195226018319</c:v>
                </c:pt>
                <c:pt idx="38">
                  <c:v>6.6858944422792703</c:v>
                </c:pt>
                <c:pt idx="39">
                  <c:v>7.0286875805892945</c:v>
                </c:pt>
                <c:pt idx="40">
                  <c:v>7.3890560989306504</c:v>
                </c:pt>
                <c:pt idx="41">
                  <c:v>7.7679011063067742</c:v>
                </c:pt>
                <c:pt idx="42">
                  <c:v>8.1661699125676517</c:v>
                </c:pt>
                <c:pt idx="43">
                  <c:v>8.5848583971778929</c:v>
                </c:pt>
                <c:pt idx="44">
                  <c:v>9.025013499434122</c:v>
                </c:pt>
                <c:pt idx="45">
                  <c:v>9.4877358363585262</c:v>
                </c:pt>
                <c:pt idx="46">
                  <c:v>9.9741824548147235</c:v>
                </c:pt>
                <c:pt idx="47">
                  <c:v>10.485569724727576</c:v>
                </c:pt>
                <c:pt idx="48">
                  <c:v>11.023176380641605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4C-485D-9F48-39FB34E76B55}"/>
            </c:ext>
          </c:extLst>
        </c:ser>
        <c:ser>
          <c:idx val="1"/>
          <c:order val="1"/>
          <c:tx>
            <c:strRef>
              <c:f>Tabelle2!$C$8</c:f>
              <c:strCache>
                <c:ptCount val="1"/>
                <c:pt idx="0">
                  <c:v>Cycle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Tabelle2!$C$9:$C$57</c:f>
              <c:numCache>
                <c:formatCode>General</c:formatCode>
                <c:ptCount val="49"/>
                <c:pt idx="0">
                  <c:v>0</c:v>
                </c:pt>
                <c:pt idx="1">
                  <c:v>0.19578928833007736</c:v>
                </c:pt>
                <c:pt idx="2">
                  <c:v>0.38822856765378111</c:v>
                </c:pt>
                <c:pt idx="3">
                  <c:v>0.57402514854763464</c:v>
                </c:pt>
                <c:pt idx="4">
                  <c:v>0.74999999999999989</c:v>
                </c:pt>
                <c:pt idx="5">
                  <c:v>0.91314214351308098</c:v>
                </c:pt>
                <c:pt idx="6">
                  <c:v>1.0606601717798212</c:v>
                </c:pt>
                <c:pt idx="7">
                  <c:v>1.1900300104368529</c:v>
                </c:pt>
                <c:pt idx="8">
                  <c:v>1.299038105676658</c:v>
                </c:pt>
                <c:pt idx="9">
                  <c:v>1.38581929876693</c:v>
                </c:pt>
                <c:pt idx="10">
                  <c:v>1.4488887394336025</c:v>
                </c:pt>
                <c:pt idx="11">
                  <c:v>1.4871672920607155</c:v>
                </c:pt>
                <c:pt idx="12">
                  <c:v>1.5</c:v>
                </c:pt>
                <c:pt idx="13">
                  <c:v>1.4871672920607155</c:v>
                </c:pt>
                <c:pt idx="14">
                  <c:v>1.4488887394336025</c:v>
                </c:pt>
                <c:pt idx="15">
                  <c:v>1.3858192987669302</c:v>
                </c:pt>
                <c:pt idx="16">
                  <c:v>1.299038105676658</c:v>
                </c:pt>
                <c:pt idx="17">
                  <c:v>1.1900300104368529</c:v>
                </c:pt>
                <c:pt idx="18">
                  <c:v>1.0606601717798214</c:v>
                </c:pt>
                <c:pt idx="19">
                  <c:v>0.91314214351308132</c:v>
                </c:pt>
                <c:pt idx="20">
                  <c:v>0.74999999999999989</c:v>
                </c:pt>
                <c:pt idx="21">
                  <c:v>0.57402514854763487</c:v>
                </c:pt>
                <c:pt idx="22">
                  <c:v>0.38822856765378155</c:v>
                </c:pt>
                <c:pt idx="23">
                  <c:v>0.19578928833007797</c:v>
                </c:pt>
                <c:pt idx="24">
                  <c:v>1.83772268236293E-16</c:v>
                </c:pt>
                <c:pt idx="25">
                  <c:v>-0.19578928833007764</c:v>
                </c:pt>
                <c:pt idx="26">
                  <c:v>-0.38822856765378122</c:v>
                </c:pt>
                <c:pt idx="27">
                  <c:v>-0.57402514854763453</c:v>
                </c:pt>
                <c:pt idx="28">
                  <c:v>-0.74999999999999956</c:v>
                </c:pt>
                <c:pt idx="29">
                  <c:v>-0.91314214351308098</c:v>
                </c:pt>
                <c:pt idx="30">
                  <c:v>-1.0606601717798207</c:v>
                </c:pt>
                <c:pt idx="31">
                  <c:v>-1.1900300104368524</c:v>
                </c:pt>
                <c:pt idx="32">
                  <c:v>-1.2990381056766576</c:v>
                </c:pt>
                <c:pt idx="33">
                  <c:v>-1.3858192987669302</c:v>
                </c:pt>
                <c:pt idx="34">
                  <c:v>-1.4488887394336025</c:v>
                </c:pt>
                <c:pt idx="35">
                  <c:v>-1.4871672920607155</c:v>
                </c:pt>
                <c:pt idx="36">
                  <c:v>-1.5</c:v>
                </c:pt>
                <c:pt idx="37">
                  <c:v>-1.4871672920607157</c:v>
                </c:pt>
                <c:pt idx="38">
                  <c:v>-1.4488887394336025</c:v>
                </c:pt>
                <c:pt idx="39">
                  <c:v>-1.3858192987669304</c:v>
                </c:pt>
                <c:pt idx="40">
                  <c:v>-1.299038105676658</c:v>
                </c:pt>
                <c:pt idx="41">
                  <c:v>-1.1900300104368535</c:v>
                </c:pt>
                <c:pt idx="42">
                  <c:v>-1.0606601717798214</c:v>
                </c:pt>
                <c:pt idx="43">
                  <c:v>-0.91314214351308132</c:v>
                </c:pt>
                <c:pt idx="44">
                  <c:v>-0.75000000000000067</c:v>
                </c:pt>
                <c:pt idx="45">
                  <c:v>-0.57402514854763431</c:v>
                </c:pt>
                <c:pt idx="46">
                  <c:v>-0.38822856765378233</c:v>
                </c:pt>
                <c:pt idx="47">
                  <c:v>-0.19578928833007753</c:v>
                </c:pt>
                <c:pt idx="48">
                  <c:v>-3.67544536472586E-16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4C-485D-9F48-39FB34E76B55}"/>
            </c:ext>
          </c:extLst>
        </c:ser>
        <c:ser>
          <c:idx val="2"/>
          <c:order val="2"/>
          <c:tx>
            <c:strRef>
              <c:f>Tabelle2!$D$1</c:f>
              <c:strCache>
                <c:ptCount val="1"/>
                <c:pt idx="0">
                  <c:v>Season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Tabelle2!$D$9:$D$57</c:f>
              <c:numCache>
                <c:formatCode>General</c:formatCode>
                <c:ptCount val="49"/>
                <c:pt idx="0">
                  <c:v>0.89999999999999991</c:v>
                </c:pt>
                <c:pt idx="1">
                  <c:v>0.6</c:v>
                </c:pt>
                <c:pt idx="2">
                  <c:v>-0.3</c:v>
                </c:pt>
                <c:pt idx="3">
                  <c:v>1.5</c:v>
                </c:pt>
                <c:pt idx="4">
                  <c:v>0.89999999999999991</c:v>
                </c:pt>
                <c:pt idx="5">
                  <c:v>0.6</c:v>
                </c:pt>
                <c:pt idx="6">
                  <c:v>-0.3</c:v>
                </c:pt>
                <c:pt idx="7">
                  <c:v>1.5</c:v>
                </c:pt>
                <c:pt idx="8">
                  <c:v>0.89999999999999991</c:v>
                </c:pt>
                <c:pt idx="9">
                  <c:v>0.6</c:v>
                </c:pt>
                <c:pt idx="10">
                  <c:v>-0.3</c:v>
                </c:pt>
                <c:pt idx="11">
                  <c:v>1.5</c:v>
                </c:pt>
                <c:pt idx="12">
                  <c:v>0.89999999999999991</c:v>
                </c:pt>
                <c:pt idx="13">
                  <c:v>0.6</c:v>
                </c:pt>
                <c:pt idx="14">
                  <c:v>-0.3</c:v>
                </c:pt>
                <c:pt idx="15">
                  <c:v>1.5</c:v>
                </c:pt>
                <c:pt idx="16">
                  <c:v>0.89999999999999991</c:v>
                </c:pt>
                <c:pt idx="17">
                  <c:v>0.6</c:v>
                </c:pt>
                <c:pt idx="18">
                  <c:v>-0.3</c:v>
                </c:pt>
                <c:pt idx="19">
                  <c:v>1.5</c:v>
                </c:pt>
                <c:pt idx="20">
                  <c:v>0.89999999999999991</c:v>
                </c:pt>
                <c:pt idx="21">
                  <c:v>0.6</c:v>
                </c:pt>
                <c:pt idx="22">
                  <c:v>-0.3</c:v>
                </c:pt>
                <c:pt idx="23">
                  <c:v>1.5</c:v>
                </c:pt>
                <c:pt idx="24">
                  <c:v>0.89999999999999991</c:v>
                </c:pt>
                <c:pt idx="25">
                  <c:v>0.6</c:v>
                </c:pt>
                <c:pt idx="26">
                  <c:v>-0.3</c:v>
                </c:pt>
                <c:pt idx="27">
                  <c:v>1.5</c:v>
                </c:pt>
                <c:pt idx="28">
                  <c:v>0.89999999999999991</c:v>
                </c:pt>
                <c:pt idx="29">
                  <c:v>0.6</c:v>
                </c:pt>
                <c:pt idx="30">
                  <c:v>-0.3</c:v>
                </c:pt>
                <c:pt idx="31">
                  <c:v>1.5</c:v>
                </c:pt>
                <c:pt idx="32">
                  <c:v>0.89999999999999991</c:v>
                </c:pt>
                <c:pt idx="33">
                  <c:v>0.6</c:v>
                </c:pt>
                <c:pt idx="34">
                  <c:v>-0.3</c:v>
                </c:pt>
                <c:pt idx="35">
                  <c:v>1.5</c:v>
                </c:pt>
                <c:pt idx="36">
                  <c:v>0.89999999999999991</c:v>
                </c:pt>
                <c:pt idx="37">
                  <c:v>0.6</c:v>
                </c:pt>
                <c:pt idx="38">
                  <c:v>-0.3</c:v>
                </c:pt>
                <c:pt idx="39">
                  <c:v>1.5</c:v>
                </c:pt>
                <c:pt idx="40">
                  <c:v>0.89999999999999991</c:v>
                </c:pt>
                <c:pt idx="41">
                  <c:v>0.6</c:v>
                </c:pt>
                <c:pt idx="42">
                  <c:v>-0.3</c:v>
                </c:pt>
                <c:pt idx="43">
                  <c:v>1.5</c:v>
                </c:pt>
                <c:pt idx="44">
                  <c:v>0.89999999999999991</c:v>
                </c:pt>
                <c:pt idx="45">
                  <c:v>0.6</c:v>
                </c:pt>
                <c:pt idx="46">
                  <c:v>-0.3</c:v>
                </c:pt>
                <c:pt idx="47">
                  <c:v>1.5</c:v>
                </c:pt>
                <c:pt idx="48">
                  <c:v>0.89999999999999991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4C-485D-9F48-39FB34E76B55}"/>
            </c:ext>
          </c:extLst>
        </c:ser>
        <c:ser>
          <c:idx val="3"/>
          <c:order val="3"/>
          <c:tx>
            <c:strRef>
              <c:f>Tabelle2!$E$8</c:f>
              <c:strCache>
                <c:ptCount val="1"/>
                <c:pt idx="0">
                  <c:v>Random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Tabelle2!$E$9:$E$57</c:f>
              <c:numCache>
                <c:formatCode>General</c:formatCode>
                <c:ptCount val="49"/>
                <c:pt idx="0">
                  <c:v>-0.52520043556416796</c:v>
                </c:pt>
                <c:pt idx="1">
                  <c:v>-0.70541723420786684</c:v>
                </c:pt>
                <c:pt idx="2">
                  <c:v>0.80619416857775428</c:v>
                </c:pt>
                <c:pt idx="3">
                  <c:v>0.74421309438778471</c:v>
                </c:pt>
                <c:pt idx="4">
                  <c:v>5.6477014707425166E-2</c:v>
                </c:pt>
                <c:pt idx="5">
                  <c:v>0.4434119384921551</c:v>
                </c:pt>
                <c:pt idx="6">
                  <c:v>-0.26070014350903103</c:v>
                </c:pt>
                <c:pt idx="7">
                  <c:v>0.29685229562131732</c:v>
                </c:pt>
                <c:pt idx="8">
                  <c:v>-0.81292557571605006</c:v>
                </c:pt>
                <c:pt idx="9">
                  <c:v>-0.69247186620732415</c:v>
                </c:pt>
                <c:pt idx="10">
                  <c:v>0.31746552743212608</c:v>
                </c:pt>
                <c:pt idx="11">
                  <c:v>-0.29932795842168991</c:v>
                </c:pt>
                <c:pt idx="12">
                  <c:v>-0.27838437888278134</c:v>
                </c:pt>
                <c:pt idx="13">
                  <c:v>-0.10605839548607543</c:v>
                </c:pt>
                <c:pt idx="14">
                  <c:v>0.99027190670629039</c:v>
                </c:pt>
                <c:pt idx="15">
                  <c:v>0.79194302641728154</c:v>
                </c:pt>
                <c:pt idx="16">
                  <c:v>-0.79194818444954329</c:v>
                </c:pt>
                <c:pt idx="17">
                  <c:v>2.2265771148840319E-2</c:v>
                </c:pt>
                <c:pt idx="18">
                  <c:v>-0.39222169468519397</c:v>
                </c:pt>
                <c:pt idx="19">
                  <c:v>-0.51962811835071365</c:v>
                </c:pt>
                <c:pt idx="20">
                  <c:v>0.73777869077722635</c:v>
                </c:pt>
                <c:pt idx="21">
                  <c:v>0.94562971612336089</c:v>
                </c:pt>
                <c:pt idx="22">
                  <c:v>-0.1220566783536341</c:v>
                </c:pt>
                <c:pt idx="23">
                  <c:v>0.55097672843525602</c:v>
                </c:pt>
                <c:pt idx="24">
                  <c:v>-0.20221480520616475</c:v>
                </c:pt>
                <c:pt idx="25">
                  <c:v>-0.73612577579573912</c:v>
                </c:pt>
                <c:pt idx="26">
                  <c:v>0.72728404228290899</c:v>
                </c:pt>
                <c:pt idx="27">
                  <c:v>9.8743664163194245E-2</c:v>
                </c:pt>
                <c:pt idx="28">
                  <c:v>0.38436331167421467</c:v>
                </c:pt>
                <c:pt idx="29">
                  <c:v>0.98300754750192354</c:v>
                </c:pt>
                <c:pt idx="30">
                  <c:v>0.63455460448398116</c:v>
                </c:pt>
                <c:pt idx="31">
                  <c:v>-0.9337339640563862</c:v>
                </c:pt>
                <c:pt idx="32">
                  <c:v>0.50693663579763526</c:v>
                </c:pt>
                <c:pt idx="33">
                  <c:v>0.12850682623667931</c:v>
                </c:pt>
                <c:pt idx="34">
                  <c:v>-0.63471388511962723</c:v>
                </c:pt>
                <c:pt idx="35">
                  <c:v>0.32456559815256414</c:v>
                </c:pt>
                <c:pt idx="36">
                  <c:v>0.34889430175029656</c:v>
                </c:pt>
                <c:pt idx="37">
                  <c:v>0.7636856075676941</c:v>
                </c:pt>
                <c:pt idx="38">
                  <c:v>-0.51472037856340624</c:v>
                </c:pt>
                <c:pt idx="39">
                  <c:v>-0.92325561947498258</c:v>
                </c:pt>
                <c:pt idx="40">
                  <c:v>0.82172042891991248</c:v>
                </c:pt>
                <c:pt idx="41">
                  <c:v>0.21426330425507856</c:v>
                </c:pt>
                <c:pt idx="42">
                  <c:v>0.17873790917259735</c:v>
                </c:pt>
                <c:pt idx="43">
                  <c:v>0.99748911101577908</c:v>
                </c:pt>
                <c:pt idx="44">
                  <c:v>-0.66408310264022608</c:v>
                </c:pt>
                <c:pt idx="45">
                  <c:v>-0.65537619546750103</c:v>
                </c:pt>
                <c:pt idx="46">
                  <c:v>0.51564163565439358</c:v>
                </c:pt>
                <c:pt idx="47">
                  <c:v>-0.14200051569654404</c:v>
                </c:pt>
                <c:pt idx="48">
                  <c:v>0.34152840283804675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4C-485D-9F48-39FB34E76B55}"/>
            </c:ext>
          </c:extLst>
        </c:ser>
        <c:ser>
          <c:idx val="4"/>
          <c:order val="4"/>
          <c:tx>
            <c:strRef>
              <c:f>Tabelle2!$F$8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Tabelle2!$F$9:$F$57</c:f>
              <c:numCache>
                <c:formatCode>General</c:formatCode>
                <c:ptCount val="49"/>
                <c:pt idx="0">
                  <c:v>1.374799564435832</c:v>
                </c:pt>
                <c:pt idx="1">
                  <c:v>1.1416431504982347</c:v>
                </c:pt>
                <c:pt idx="2">
                  <c:v>1.9995936543071831</c:v>
                </c:pt>
                <c:pt idx="3">
                  <c:v>3.9800724856637029</c:v>
                </c:pt>
                <c:pt idx="4">
                  <c:v>2.9278797728675947</c:v>
                </c:pt>
                <c:pt idx="5">
                  <c:v>3.2405794986929779</c:v>
                </c:pt>
                <c:pt idx="6">
                  <c:v>1.8498188358467937</c:v>
                </c:pt>
                <c:pt idx="7">
                  <c:v>4.4059498546514275</c:v>
                </c:pt>
                <c:pt idx="8">
                  <c:v>2.877937227601878</c:v>
                </c:pt>
                <c:pt idx="9">
                  <c:v>2.8616596180497744</c:v>
                </c:pt>
                <c:pt idx="10">
                  <c:v>3.1150755375658568</c:v>
                </c:pt>
                <c:pt idx="11">
                  <c:v>4.4210923515064202</c:v>
                </c:pt>
                <c:pt idx="12">
                  <c:v>3.9437344215077283</c:v>
                </c:pt>
                <c:pt idx="13">
                  <c:v>3.8966497255885364</c:v>
                </c:pt>
                <c:pt idx="14">
                  <c:v>4.1529133536103693</c:v>
                </c:pt>
                <c:pt idx="15">
                  <c:v>5.7947623417968863</c:v>
                </c:pt>
                <c:pt idx="16">
                  <c:v>3.6326308497195825</c:v>
                </c:pt>
                <c:pt idx="17">
                  <c:v>4.151942633511684</c:v>
                </c:pt>
                <c:pt idx="18">
                  <c:v>2.8280415882515775</c:v>
                </c:pt>
                <c:pt idx="19">
                  <c:v>4.4792236844782138</c:v>
                </c:pt>
                <c:pt idx="20">
                  <c:v>5.1060605192362711</c:v>
                </c:pt>
                <c:pt idx="21">
                  <c:v>4.9773059827341593</c:v>
                </c:pt>
                <c:pt idx="22">
                  <c:v>2.9703379132465813</c:v>
                </c:pt>
                <c:pt idx="23">
                  <c:v>5.4049589264551017</c:v>
                </c:pt>
                <c:pt idx="24">
                  <c:v>4.0179021175303831</c:v>
                </c:pt>
                <c:pt idx="25">
                  <c:v>3.1584278933360248</c:v>
                </c:pt>
                <c:pt idx="26">
                  <c:v>3.7083521422483727</c:v>
                </c:pt>
                <c:pt idx="27">
                  <c:v>4.8821440463125345</c:v>
                </c:pt>
                <c:pt idx="28">
                  <c:v>4.5895632785188907</c:v>
                </c:pt>
                <c:pt idx="29">
                  <c:v>4.9329799191576615</c:v>
                </c:pt>
                <c:pt idx="30">
                  <c:v>3.7555835030422249</c:v>
                </c:pt>
                <c:pt idx="31">
                  <c:v>4.0877062080975035</c:v>
                </c:pt>
                <c:pt idx="32">
                  <c:v>5.0609309545160928</c:v>
                </c:pt>
                <c:pt idx="33">
                  <c:v>4.549667354649598</c:v>
                </c:pt>
                <c:pt idx="34">
                  <c:v>3.0903447671739714</c:v>
                </c:pt>
                <c:pt idx="35">
                  <c:v>6.0920009820975789</c:v>
                </c:pt>
                <c:pt idx="36">
                  <c:v>5.7985417661632424</c:v>
                </c:pt>
                <c:pt idx="37">
                  <c:v>6.2363378381088097</c:v>
                </c:pt>
                <c:pt idx="38">
                  <c:v>4.422285324282262</c:v>
                </c:pt>
                <c:pt idx="39">
                  <c:v>6.219612662347382</c:v>
                </c:pt>
                <c:pt idx="40">
                  <c:v>7.8117384221739048</c:v>
                </c:pt>
                <c:pt idx="41">
                  <c:v>7.3921344001249993</c:v>
                </c:pt>
                <c:pt idx="42">
                  <c:v>6.9842476499604285</c:v>
                </c:pt>
                <c:pt idx="43">
                  <c:v>10.169205364680591</c:v>
                </c:pt>
                <c:pt idx="44">
                  <c:v>8.5109303967938956</c:v>
                </c:pt>
                <c:pt idx="45">
                  <c:v>8.858334492343392</c:v>
                </c:pt>
                <c:pt idx="46">
                  <c:v>9.8015955228153349</c:v>
                </c:pt>
                <c:pt idx="47">
                  <c:v>11.647779920700954</c:v>
                </c:pt>
                <c:pt idx="48">
                  <c:v>12.264704783479651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4C-485D-9F48-39FB34E76B55}"/>
            </c:ext>
          </c:extLst>
        </c:ser>
        <c:ser>
          <c:idx val="5"/>
          <c:order val="5"/>
          <c:tx>
            <c:strRef>
              <c:f>Tabelle2!$G$8</c:f>
              <c:strCache>
                <c:ptCount val="1"/>
                <c:pt idx="0">
                  <c:v>Total-theo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Tabelle2!$G$9:$G$57</c:f>
              <c:numCache>
                <c:formatCode>General</c:formatCode>
                <c:ptCount val="49"/>
                <c:pt idx="0">
                  <c:v>1.9</c:v>
                </c:pt>
                <c:pt idx="1">
                  <c:v>1.8470603847061016</c:v>
                </c:pt>
                <c:pt idx="2">
                  <c:v>1.1933994857294288</c:v>
                </c:pt>
                <c:pt idx="3">
                  <c:v>3.2358593912759179</c:v>
                </c:pt>
                <c:pt idx="4">
                  <c:v>2.8714027581601695</c:v>
                </c:pt>
                <c:pt idx="5">
                  <c:v>2.7971675602008226</c:v>
                </c:pt>
                <c:pt idx="6">
                  <c:v>2.1105189793558248</c:v>
                </c:pt>
                <c:pt idx="7">
                  <c:v>4.1090975590301104</c:v>
                </c:pt>
                <c:pt idx="8">
                  <c:v>3.6908628033179283</c:v>
                </c:pt>
                <c:pt idx="9">
                  <c:v>3.5541314842570988</c:v>
                </c:pt>
                <c:pt idx="10">
                  <c:v>2.7976100101337309</c:v>
                </c:pt>
                <c:pt idx="11">
                  <c:v>4.7204203099281106</c:v>
                </c:pt>
                <c:pt idx="12">
                  <c:v>4.2221188003905095</c:v>
                </c:pt>
                <c:pt idx="13">
                  <c:v>4.0027081210746118</c:v>
                </c:pt>
                <c:pt idx="14">
                  <c:v>3.1626414469040793</c:v>
                </c:pt>
                <c:pt idx="15">
                  <c:v>5.0028193153796048</c:v>
                </c:pt>
                <c:pt idx="16">
                  <c:v>4.4245790341691258</c:v>
                </c:pt>
                <c:pt idx="17">
                  <c:v>4.1296768623628441</c:v>
                </c:pt>
                <c:pt idx="18">
                  <c:v>3.2202632829367714</c:v>
                </c:pt>
                <c:pt idx="19">
                  <c:v>4.9988518028289279</c:v>
                </c:pt>
                <c:pt idx="20">
                  <c:v>4.368281828459045</c:v>
                </c:pt>
                <c:pt idx="21">
                  <c:v>4.0316762666107984</c:v>
                </c:pt>
                <c:pt idx="22">
                  <c:v>3.0923945916002151</c:v>
                </c:pt>
                <c:pt idx="23">
                  <c:v>4.8539821980198461</c:v>
                </c:pt>
                <c:pt idx="24">
                  <c:v>4.2201169227365476</c:v>
                </c:pt>
                <c:pt idx="25">
                  <c:v>3.8945536691317639</c:v>
                </c:pt>
                <c:pt idx="26">
                  <c:v>2.9810680999654635</c:v>
                </c:pt>
                <c:pt idx="27">
                  <c:v>4.78340038214934</c:v>
                </c:pt>
                <c:pt idx="28">
                  <c:v>4.2051999668446758</c:v>
                </c:pt>
                <c:pt idx="29">
                  <c:v>3.9499723716557376</c:v>
                </c:pt>
                <c:pt idx="30">
                  <c:v>3.1210288985582437</c:v>
                </c:pt>
                <c:pt idx="31">
                  <c:v>5.0214401721538895</c:v>
                </c:pt>
                <c:pt idx="32">
                  <c:v>4.5539943187184573</c:v>
                </c:pt>
                <c:pt idx="33">
                  <c:v>4.4211605284129192</c:v>
                </c:pt>
                <c:pt idx="34">
                  <c:v>3.7250586522935984</c:v>
                </c:pt>
                <c:pt idx="35">
                  <c:v>5.7674353839450152</c:v>
                </c:pt>
                <c:pt idx="36">
                  <c:v>5.449647464412946</c:v>
                </c:pt>
                <c:pt idx="37">
                  <c:v>5.472652230541116</c:v>
                </c:pt>
                <c:pt idx="38">
                  <c:v>4.937005702845668</c:v>
                </c:pt>
                <c:pt idx="39">
                  <c:v>7.1428682818223646</c:v>
                </c:pt>
                <c:pt idx="40">
                  <c:v>6.9900179932539928</c:v>
                </c:pt>
                <c:pt idx="41">
                  <c:v>7.1778710958699206</c:v>
                </c:pt>
                <c:pt idx="42">
                  <c:v>6.8055097407878309</c:v>
                </c:pt>
                <c:pt idx="43">
                  <c:v>9.1717162536648118</c:v>
                </c:pt>
                <c:pt idx="44">
                  <c:v>9.1750134994341224</c:v>
                </c:pt>
                <c:pt idx="45">
                  <c:v>9.5137106878108924</c:v>
                </c:pt>
                <c:pt idx="46">
                  <c:v>9.2859538871609413</c:v>
                </c:pt>
                <c:pt idx="47">
                  <c:v>11.789780436397498</c:v>
                </c:pt>
                <c:pt idx="48">
                  <c:v>11.923176380641605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94C-485D-9F48-39FB34E76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285408"/>
        <c:axId val="602289152"/>
      </c:lineChart>
      <c:catAx>
        <c:axId val="60228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2289152"/>
        <c:crosses val="autoZero"/>
        <c:auto val="1"/>
        <c:lblAlgn val="ctr"/>
        <c:lblOffset val="100"/>
        <c:noMultiLvlLbl val="0"/>
      </c:catAx>
      <c:valAx>
        <c:axId val="60228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228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Tabelle3!$B$3</c:f>
              <c:strCache>
                <c:ptCount val="1"/>
                <c:pt idx="0">
                  <c:v>Revenue [Mio. Euro]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Tabelle3!$A$4:$A$23</c:f>
              <c:strCache>
                <c:ptCount val="20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  <c:pt idx="16">
                  <c:v>2022q1</c:v>
                </c:pt>
                <c:pt idx="17">
                  <c:v>2022q2</c:v>
                </c:pt>
                <c:pt idx="18">
                  <c:v>2022q3</c:v>
                </c:pt>
                <c:pt idx="19">
                  <c:v>2022q4</c:v>
                </c:pt>
              </c:strCache>
            </c:strRef>
          </c:xVal>
          <c:yVal>
            <c:numRef>
              <c:f>Tabelle3!$B$4:$B$23</c:f>
              <c:numCache>
                <c:formatCode>General</c:formatCode>
                <c:ptCount val="20"/>
                <c:pt idx="0">
                  <c:v>330</c:v>
                </c:pt>
                <c:pt idx="1">
                  <c:v>345</c:v>
                </c:pt>
                <c:pt idx="2">
                  <c:v>390</c:v>
                </c:pt>
                <c:pt idx="3">
                  <c:v>354</c:v>
                </c:pt>
                <c:pt idx="4">
                  <c:v>345</c:v>
                </c:pt>
                <c:pt idx="5">
                  <c:v>357</c:v>
                </c:pt>
                <c:pt idx="6">
                  <c:v>420</c:v>
                </c:pt>
                <c:pt idx="7">
                  <c:v>360</c:v>
                </c:pt>
                <c:pt idx="8">
                  <c:v>366</c:v>
                </c:pt>
                <c:pt idx="9">
                  <c:v>390</c:v>
                </c:pt>
                <c:pt idx="10">
                  <c:v>468</c:v>
                </c:pt>
                <c:pt idx="11">
                  <c:v>402</c:v>
                </c:pt>
                <c:pt idx="12">
                  <c:v>378</c:v>
                </c:pt>
                <c:pt idx="13">
                  <c:v>405</c:v>
                </c:pt>
                <c:pt idx="14">
                  <c:v>498</c:v>
                </c:pt>
                <c:pt idx="15">
                  <c:v>420</c:v>
                </c:pt>
                <c:pt idx="16">
                  <c:v>429</c:v>
                </c:pt>
                <c:pt idx="17">
                  <c:v>495</c:v>
                </c:pt>
                <c:pt idx="18">
                  <c:v>540</c:v>
                </c:pt>
                <c:pt idx="19">
                  <c:v>510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17-4869-94EF-B4670882F493}"/>
            </c:ext>
          </c:extLst>
        </c:ser>
        <c:ser>
          <c:idx val="1"/>
          <c:order val="1"/>
          <c:tx>
            <c:strRef>
              <c:f>Tabelle3!$F$3</c:f>
              <c:strCache>
                <c:ptCount val="1"/>
                <c:pt idx="0">
                  <c:v>h-3-MA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Tabelle3!$A$4:$A$23</c:f>
              <c:strCache>
                <c:ptCount val="20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  <c:pt idx="16">
                  <c:v>2022q1</c:v>
                </c:pt>
                <c:pt idx="17">
                  <c:v>2022q2</c:v>
                </c:pt>
                <c:pt idx="18">
                  <c:v>2022q3</c:v>
                </c:pt>
                <c:pt idx="19">
                  <c:v>2022q4</c:v>
                </c:pt>
              </c:strCache>
            </c:strRef>
          </c:xVal>
          <c:yVal>
            <c:numRef>
              <c:f>Tabelle3!$F$4:$F$23</c:f>
              <c:numCache>
                <c:formatCode>General</c:formatCode>
                <c:ptCount val="20"/>
                <c:pt idx="1">
                  <c:v>355</c:v>
                </c:pt>
                <c:pt idx="2">
                  <c:v>363</c:v>
                </c:pt>
                <c:pt idx="3">
                  <c:v>363</c:v>
                </c:pt>
                <c:pt idx="4">
                  <c:v>352</c:v>
                </c:pt>
                <c:pt idx="5">
                  <c:v>374</c:v>
                </c:pt>
                <c:pt idx="6">
                  <c:v>379</c:v>
                </c:pt>
                <c:pt idx="7">
                  <c:v>382</c:v>
                </c:pt>
                <c:pt idx="8">
                  <c:v>372</c:v>
                </c:pt>
                <c:pt idx="9">
                  <c:v>408</c:v>
                </c:pt>
                <c:pt idx="10">
                  <c:v>420</c:v>
                </c:pt>
                <c:pt idx="11">
                  <c:v>416</c:v>
                </c:pt>
                <c:pt idx="12">
                  <c:v>395</c:v>
                </c:pt>
                <c:pt idx="13">
                  <c:v>427</c:v>
                </c:pt>
                <c:pt idx="14">
                  <c:v>441</c:v>
                </c:pt>
                <c:pt idx="15">
                  <c:v>449</c:v>
                </c:pt>
                <c:pt idx="16">
                  <c:v>448</c:v>
                </c:pt>
                <c:pt idx="17">
                  <c:v>488</c:v>
                </c:pt>
                <c:pt idx="18">
                  <c:v>515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17-4869-94EF-B4670882F493}"/>
            </c:ext>
          </c:extLst>
        </c:ser>
        <c:ser>
          <c:idx val="2"/>
          <c:order val="2"/>
          <c:tx>
            <c:strRef>
              <c:f>Tabelle3!$G$3</c:f>
              <c:strCache>
                <c:ptCount val="1"/>
                <c:pt idx="0">
                  <c:v>h-5-MA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Tabelle3!$A$4:$A$23</c:f>
              <c:strCache>
                <c:ptCount val="20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  <c:pt idx="16">
                  <c:v>2022q1</c:v>
                </c:pt>
                <c:pt idx="17">
                  <c:v>2022q2</c:v>
                </c:pt>
                <c:pt idx="18">
                  <c:v>2022q3</c:v>
                </c:pt>
                <c:pt idx="19">
                  <c:v>2022q4</c:v>
                </c:pt>
              </c:strCache>
            </c:strRef>
          </c:xVal>
          <c:yVal>
            <c:numRef>
              <c:f>Tabelle3!$G$4:$G$23</c:f>
              <c:numCache>
                <c:formatCode>General</c:formatCode>
                <c:ptCount val="20"/>
                <c:pt idx="2">
                  <c:v>352.8</c:v>
                </c:pt>
                <c:pt idx="3">
                  <c:v>358.2</c:v>
                </c:pt>
                <c:pt idx="4">
                  <c:v>373.2</c:v>
                </c:pt>
                <c:pt idx="5">
                  <c:v>367.2</c:v>
                </c:pt>
                <c:pt idx="6">
                  <c:v>369.6</c:v>
                </c:pt>
                <c:pt idx="7">
                  <c:v>378.6</c:v>
                </c:pt>
                <c:pt idx="8">
                  <c:v>400.8</c:v>
                </c:pt>
                <c:pt idx="9">
                  <c:v>397.2</c:v>
                </c:pt>
                <c:pt idx="10">
                  <c:v>400.8</c:v>
                </c:pt>
                <c:pt idx="11">
                  <c:v>408.6</c:v>
                </c:pt>
                <c:pt idx="12">
                  <c:v>430.2</c:v>
                </c:pt>
                <c:pt idx="13">
                  <c:v>420.6</c:v>
                </c:pt>
                <c:pt idx="14">
                  <c:v>426</c:v>
                </c:pt>
                <c:pt idx="15">
                  <c:v>449.4</c:v>
                </c:pt>
                <c:pt idx="16">
                  <c:v>476.4</c:v>
                </c:pt>
                <c:pt idx="17">
                  <c:v>478.8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17-4869-94EF-B4670882F493}"/>
            </c:ext>
          </c:extLst>
        </c:ser>
        <c:ser>
          <c:idx val="3"/>
          <c:order val="3"/>
          <c:tx>
            <c:strRef>
              <c:f>Tabelle3!$H$3</c:f>
              <c:strCache>
                <c:ptCount val="1"/>
                <c:pt idx="0">
                  <c:v>n-7-MA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Tabelle3!$A$4:$A$23</c:f>
              <c:strCache>
                <c:ptCount val="20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  <c:pt idx="16">
                  <c:v>2022q1</c:v>
                </c:pt>
                <c:pt idx="17">
                  <c:v>2022q2</c:v>
                </c:pt>
                <c:pt idx="18">
                  <c:v>2022q3</c:v>
                </c:pt>
                <c:pt idx="19">
                  <c:v>2022q4</c:v>
                </c:pt>
              </c:strCache>
            </c:strRef>
          </c:xVal>
          <c:yVal>
            <c:numRef>
              <c:f>Tabelle3!$H$4:$H$23</c:f>
              <c:numCache>
                <c:formatCode>General</c:formatCode>
                <c:ptCount val="20"/>
                <c:pt idx="3">
                  <c:v>352.8</c:v>
                </c:pt>
                <c:pt idx="4">
                  <c:v>358.2</c:v>
                </c:pt>
                <c:pt idx="5">
                  <c:v>373.2</c:v>
                </c:pt>
                <c:pt idx="6">
                  <c:v>367.2</c:v>
                </c:pt>
                <c:pt idx="7">
                  <c:v>369.6</c:v>
                </c:pt>
                <c:pt idx="8">
                  <c:v>378.6</c:v>
                </c:pt>
                <c:pt idx="9">
                  <c:v>400.8</c:v>
                </c:pt>
                <c:pt idx="10">
                  <c:v>397.2</c:v>
                </c:pt>
                <c:pt idx="11">
                  <c:v>400.8</c:v>
                </c:pt>
                <c:pt idx="12">
                  <c:v>408.6</c:v>
                </c:pt>
                <c:pt idx="13">
                  <c:v>430.2</c:v>
                </c:pt>
                <c:pt idx="14">
                  <c:v>420.6</c:v>
                </c:pt>
                <c:pt idx="15">
                  <c:v>426</c:v>
                </c:pt>
                <c:pt idx="16">
                  <c:v>449.4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17-4869-94EF-B4670882F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052272"/>
        <c:axId val="533053104"/>
      </c:scatterChart>
      <c:valAx>
        <c:axId val="533052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3053104"/>
        <c:crosses val="autoZero"/>
        <c:crossBetween val="midCat"/>
      </c:valAx>
      <c:valAx>
        <c:axId val="533053104"/>
        <c:scaling>
          <c:orientation val="minMax"/>
          <c:max val="55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3052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279400</xdr:colOff>
      <xdr:row>2</xdr:row>
      <xdr:rowOff>165100</xdr:rowOff>
    </xdr:from>
    <xdr:to>
      <xdr:col>12</xdr:col>
      <xdr:colOff>279400</xdr:colOff>
      <xdr:row>17</xdr:row>
      <xdr:rowOff>146050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1CF08BCE-9009-41ED-A7AA-2A53DF756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222250</xdr:colOff>
      <xdr:row>18</xdr:row>
      <xdr:rowOff>139700</xdr:rowOff>
    </xdr:from>
    <xdr:to>
      <xdr:col>12</xdr:col>
      <xdr:colOff>222250</xdr:colOff>
      <xdr:row>33</xdr:row>
      <xdr:rowOff>120650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87342A1C-EBFF-4D51-92F4-2B0EAAB6B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0</xdr:row>
      <xdr:rowOff>0</xdr:rowOff>
    </xdr:from>
    <xdr:to>
      <xdr:col>12</xdr:col>
      <xdr:colOff>209550</xdr:colOff>
      <xdr:row>12</xdr:row>
      <xdr:rowOff>82550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56B78E2-634D-44B2-8C1F-030EE1813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3</xdr:row>
      <xdr:rowOff>104775</xdr:rowOff>
    </xdr:from>
    <xdr:to>
      <xdr:col>9</xdr:col>
      <xdr:colOff>180975</xdr:colOff>
      <xdr:row>17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EC30368-25F8-4266-9270-E216431823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C272B-6DD2-4E69-8627-8716F0E69DE2}">
  <dimension ref="A1:G30"/>
  <sheetViews>
    <sheetView workbookViewId="0">
      <selection activeCell="C7" sqref="C7"/>
    </sheetView>
  </sheetViews>
  <sheetFormatPr baseColWidth="10" defaultRowHeight="15" x14ac:dyDescent="0.25"/>
  <sheetData>
    <row r="1" spans="1:7" x14ac:dyDescent="0.25">
      <c r="B1" t="s">
        <v>2</v>
      </c>
      <c r="C1" t="s">
        <v>5</v>
      </c>
      <c r="D1">
        <v>-1</v>
      </c>
      <c r="E1">
        <v>3</v>
      </c>
      <c r="F1">
        <v>5</v>
      </c>
      <c r="G1">
        <v>2</v>
      </c>
    </row>
    <row r="2" spans="1:7" x14ac:dyDescent="0.25">
      <c r="B2">
        <v>1</v>
      </c>
      <c r="C2">
        <v>4</v>
      </c>
    </row>
    <row r="3" spans="1:7" x14ac:dyDescent="0.25">
      <c r="B3" t="s">
        <v>3</v>
      </c>
      <c r="C3" t="s">
        <v>6</v>
      </c>
      <c r="D3" t="s">
        <v>9</v>
      </c>
      <c r="E3" t="s">
        <v>11</v>
      </c>
    </row>
    <row r="4" spans="1:7" x14ac:dyDescent="0.25">
      <c r="A4" t="s">
        <v>0</v>
      </c>
      <c r="B4">
        <v>0.11</v>
      </c>
      <c r="C4">
        <v>24</v>
      </c>
      <c r="D4">
        <v>0.5</v>
      </c>
      <c r="E4">
        <v>3</v>
      </c>
    </row>
    <row r="5" spans="1:7" x14ac:dyDescent="0.25">
      <c r="B5" t="s">
        <v>1</v>
      </c>
      <c r="C5" t="s">
        <v>4</v>
      </c>
      <c r="D5" t="s">
        <v>7</v>
      </c>
      <c r="E5" t="s">
        <v>8</v>
      </c>
      <c r="F5" t="s">
        <v>10</v>
      </c>
    </row>
    <row r="6" spans="1:7" x14ac:dyDescent="0.25">
      <c r="A6">
        <v>0</v>
      </c>
      <c r="B6">
        <f>$B$2*EXP($B$4*A6)</f>
        <v>1</v>
      </c>
      <c r="C6">
        <f>$C$2*SIN(2*PI()*A6/$C$4)</f>
        <v>0</v>
      </c>
      <c r="D6">
        <f>$D$4*D1/2</f>
        <v>-0.25</v>
      </c>
      <c r="E6">
        <f ca="1">$E$4*(RAND()-0.5)</f>
        <v>-1.1429478035875824</v>
      </c>
      <c r="F6">
        <f ca="1">B6+C6+D6+E6</f>
        <v>-0.39294780358758241</v>
      </c>
    </row>
    <row r="7" spans="1:7" x14ac:dyDescent="0.25">
      <c r="A7">
        <f>A6+1</f>
        <v>1</v>
      </c>
      <c r="B7">
        <f>$B$2*EXP($B$4*A7)</f>
        <v>1.1162780704588713</v>
      </c>
      <c r="C7">
        <f t="shared" ref="C7:C30" si="0">$C$2*SIN(2*PI()*A7/$C$4)</f>
        <v>1.035276180410083</v>
      </c>
      <c r="D7">
        <f>$D$4*E1</f>
        <v>1.5</v>
      </c>
      <c r="E7">
        <f t="shared" ref="E7:E30" ca="1" si="1">$E$4*(RAND()-0.5)</f>
        <v>0.77046111262012684</v>
      </c>
      <c r="F7">
        <f t="shared" ref="F7:F30" ca="1" si="2">B7+C7+D7+E7</f>
        <v>4.4220153634890806</v>
      </c>
    </row>
    <row r="8" spans="1:7" x14ac:dyDescent="0.25">
      <c r="A8">
        <f>A7+1</f>
        <v>2</v>
      </c>
      <c r="B8">
        <f t="shared" ref="B8:B30" si="3">$B$2*EXP($B$4*A8)</f>
        <v>1.2460767305873808</v>
      </c>
      <c r="C8">
        <f t="shared" si="0"/>
        <v>1.9999999999999998</v>
      </c>
      <c r="D8">
        <f>$D$4*F1</f>
        <v>2.5</v>
      </c>
      <c r="E8">
        <f t="shared" ca="1" si="1"/>
        <v>0.77443946478873993</v>
      </c>
      <c r="F8">
        <f t="shared" ca="1" si="2"/>
        <v>6.5205161953761204</v>
      </c>
    </row>
    <row r="9" spans="1:7" x14ac:dyDescent="0.25">
      <c r="A9">
        <f t="shared" ref="A9:A26" si="4">A8+1</f>
        <v>3</v>
      </c>
      <c r="B9">
        <f t="shared" si="3"/>
        <v>1.3909681284637803</v>
      </c>
      <c r="C9">
        <f t="shared" si="0"/>
        <v>2.8284271247461898</v>
      </c>
      <c r="D9">
        <f>$D$4*G1</f>
        <v>1</v>
      </c>
      <c r="E9">
        <f t="shared" ca="1" si="1"/>
        <v>-0.74639114127042583</v>
      </c>
      <c r="F9">
        <f t="shared" ca="1" si="2"/>
        <v>4.4730041119395443</v>
      </c>
    </row>
    <row r="10" spans="1:7" x14ac:dyDescent="0.25">
      <c r="A10">
        <f t="shared" si="4"/>
        <v>4</v>
      </c>
      <c r="B10">
        <f t="shared" si="3"/>
        <v>1.552707218511336</v>
      </c>
      <c r="C10">
        <f t="shared" si="0"/>
        <v>3.4641016151377544</v>
      </c>
      <c r="D10">
        <f>D6</f>
        <v>-0.25</v>
      </c>
      <c r="E10">
        <f t="shared" ca="1" si="1"/>
        <v>-0.10297369942918078</v>
      </c>
      <c r="F10">
        <f t="shared" ca="1" si="2"/>
        <v>4.6638351342199096</v>
      </c>
    </row>
    <row r="11" spans="1:7" x14ac:dyDescent="0.25">
      <c r="A11">
        <f t="shared" si="4"/>
        <v>5</v>
      </c>
      <c r="B11">
        <f t="shared" si="3"/>
        <v>1.7332530178673953</v>
      </c>
      <c r="C11">
        <f t="shared" si="0"/>
        <v>3.8637033051562732</v>
      </c>
      <c r="D11">
        <f t="shared" ref="D11:D30" si="5">D7</f>
        <v>1.5</v>
      </c>
      <c r="E11">
        <f t="shared" ca="1" si="1"/>
        <v>1.1408574035787407</v>
      </c>
      <c r="F11">
        <f t="shared" ca="1" si="2"/>
        <v>8.2378137266024094</v>
      </c>
    </row>
    <row r="12" spans="1:7" x14ac:dyDescent="0.25">
      <c r="A12">
        <f t="shared" si="4"/>
        <v>6</v>
      </c>
      <c r="B12">
        <f t="shared" si="3"/>
        <v>1.9347923344020317</v>
      </c>
      <c r="C12">
        <f t="shared" si="0"/>
        <v>4</v>
      </c>
      <c r="D12">
        <f t="shared" si="5"/>
        <v>2.5</v>
      </c>
      <c r="E12">
        <f t="shared" ca="1" si="1"/>
        <v>-1.4065146569094273</v>
      </c>
      <c r="F12">
        <f t="shared" ca="1" si="2"/>
        <v>7.0282776774926035</v>
      </c>
    </row>
    <row r="13" spans="1:7" x14ac:dyDescent="0.25">
      <c r="A13">
        <f t="shared" si="4"/>
        <v>7</v>
      </c>
      <c r="B13">
        <f t="shared" si="3"/>
        <v>2.1597662537849152</v>
      </c>
      <c r="C13">
        <f t="shared" si="0"/>
        <v>3.8637033051562732</v>
      </c>
      <c r="D13">
        <f t="shared" si="5"/>
        <v>1</v>
      </c>
      <c r="E13">
        <f t="shared" ca="1" si="1"/>
        <v>-0.73839534231375792</v>
      </c>
      <c r="F13">
        <f t="shared" ca="1" si="2"/>
        <v>6.2850742166274305</v>
      </c>
    </row>
    <row r="14" spans="1:7" x14ac:dyDescent="0.25">
      <c r="A14">
        <f t="shared" si="4"/>
        <v>8</v>
      </c>
      <c r="B14">
        <f t="shared" si="3"/>
        <v>2.4108997064172097</v>
      </c>
      <c r="C14">
        <f t="shared" si="0"/>
        <v>3.4641016151377548</v>
      </c>
      <c r="D14">
        <f>D10</f>
        <v>-0.25</v>
      </c>
      <c r="E14">
        <f t="shared" ca="1" si="1"/>
        <v>1.3659610848513042</v>
      </c>
      <c r="F14">
        <f t="shared" ca="1" si="2"/>
        <v>6.9909624064062692</v>
      </c>
    </row>
    <row r="15" spans="1:7" x14ac:dyDescent="0.25">
      <c r="A15">
        <f t="shared" si="4"/>
        <v>9</v>
      </c>
      <c r="B15">
        <f t="shared" si="3"/>
        <v>2.6912344723492621</v>
      </c>
      <c r="C15">
        <f t="shared" si="0"/>
        <v>2.8284271247461903</v>
      </c>
      <c r="D15">
        <f t="shared" si="5"/>
        <v>1.5</v>
      </c>
      <c r="E15">
        <f t="shared" ca="1" si="1"/>
        <v>-4.4666699489607886E-2</v>
      </c>
      <c r="F15">
        <f t="shared" ca="1" si="2"/>
        <v>6.9749948976058445</v>
      </c>
    </row>
    <row r="16" spans="1:7" x14ac:dyDescent="0.25">
      <c r="A16">
        <f t="shared" si="4"/>
        <v>10</v>
      </c>
      <c r="B16">
        <f t="shared" si="3"/>
        <v>3.0041660239464334</v>
      </c>
      <c r="C16">
        <f t="shared" si="0"/>
        <v>1.9999999999999998</v>
      </c>
      <c r="D16">
        <f t="shared" si="5"/>
        <v>2.5</v>
      </c>
      <c r="E16">
        <f t="shared" ca="1" si="1"/>
        <v>-0.51693947925031458</v>
      </c>
      <c r="F16">
        <f t="shared" ca="1" si="2"/>
        <v>6.9872265446961181</v>
      </c>
    </row>
    <row r="17" spans="1:6" x14ac:dyDescent="0.25">
      <c r="A17">
        <f t="shared" si="4"/>
        <v>11</v>
      </c>
      <c r="B17">
        <f t="shared" si="3"/>
        <v>3.3534846525490236</v>
      </c>
      <c r="C17">
        <f t="shared" si="0"/>
        <v>1.0352761804100841</v>
      </c>
      <c r="D17">
        <f t="shared" si="5"/>
        <v>1</v>
      </c>
      <c r="E17">
        <f t="shared" ca="1" si="1"/>
        <v>-0.47094667220011177</v>
      </c>
      <c r="F17">
        <f t="shared" ca="1" si="2"/>
        <v>4.9178141607589954</v>
      </c>
    </row>
    <row r="18" spans="1:6" x14ac:dyDescent="0.25">
      <c r="A18">
        <f t="shared" si="4"/>
        <v>12</v>
      </c>
      <c r="B18">
        <f t="shared" si="3"/>
        <v>3.7434213772608627</v>
      </c>
      <c r="C18">
        <f t="shared" si="0"/>
        <v>4.90059381963448E-16</v>
      </c>
      <c r="D18">
        <f t="shared" si="5"/>
        <v>-0.25</v>
      </c>
      <c r="E18">
        <f t="shared" ca="1" si="1"/>
        <v>0.67066162266481266</v>
      </c>
      <c r="F18">
        <f t="shared" ca="1" si="2"/>
        <v>4.1640829999256761</v>
      </c>
    </row>
    <row r="19" spans="1:6" x14ac:dyDescent="0.25">
      <c r="A19">
        <f t="shared" si="4"/>
        <v>13</v>
      </c>
      <c r="B19">
        <f t="shared" si="3"/>
        <v>4.1786991919232461</v>
      </c>
      <c r="C19">
        <f t="shared" si="0"/>
        <v>-1.0352761804100832</v>
      </c>
      <c r="D19">
        <f t="shared" si="5"/>
        <v>1.5</v>
      </c>
      <c r="E19">
        <f t="shared" ca="1" si="1"/>
        <v>1.0801928194831096</v>
      </c>
      <c r="F19">
        <f t="shared" ca="1" si="2"/>
        <v>5.7236158309962732</v>
      </c>
    </row>
    <row r="20" spans="1:6" x14ac:dyDescent="0.25">
      <c r="A20">
        <f t="shared" si="4"/>
        <v>14</v>
      </c>
      <c r="B20">
        <f t="shared" si="3"/>
        <v>4.6645902709881257</v>
      </c>
      <c r="C20">
        <f t="shared" si="0"/>
        <v>-1.9999999999999989</v>
      </c>
      <c r="D20">
        <f t="shared" si="5"/>
        <v>2.5</v>
      </c>
      <c r="E20">
        <f t="shared" ca="1" si="1"/>
        <v>1.3685676450496054</v>
      </c>
      <c r="F20">
        <f t="shared" ca="1" si="2"/>
        <v>6.533157916037732</v>
      </c>
    </row>
    <row r="21" spans="1:6" x14ac:dyDescent="0.25">
      <c r="A21">
        <f t="shared" si="4"/>
        <v>15</v>
      </c>
      <c r="B21">
        <f t="shared" si="3"/>
        <v>5.2069798271798486</v>
      </c>
      <c r="C21">
        <f t="shared" si="0"/>
        <v>-2.8284271247461885</v>
      </c>
      <c r="D21">
        <f t="shared" si="5"/>
        <v>1</v>
      </c>
      <c r="E21">
        <f t="shared" ca="1" si="1"/>
        <v>-1.3454452576736851</v>
      </c>
      <c r="F21">
        <f t="shared" ca="1" si="2"/>
        <v>2.0331074447599748</v>
      </c>
    </row>
    <row r="22" spans="1:6" x14ac:dyDescent="0.25">
      <c r="A22">
        <f t="shared" si="4"/>
        <v>16</v>
      </c>
      <c r="B22">
        <f t="shared" si="3"/>
        <v>5.8124373944025889</v>
      </c>
      <c r="C22">
        <f t="shared" si="0"/>
        <v>-3.4641016151377535</v>
      </c>
      <c r="D22">
        <f t="shared" si="5"/>
        <v>-0.25</v>
      </c>
      <c r="E22">
        <f t="shared" ca="1" si="1"/>
        <v>0.98637026155839869</v>
      </c>
      <c r="F22">
        <f t="shared" ca="1" si="2"/>
        <v>3.0847060408232343</v>
      </c>
    </row>
    <row r="23" spans="1:6" x14ac:dyDescent="0.25">
      <c r="A23">
        <f t="shared" si="4"/>
        <v>17</v>
      </c>
      <c r="B23">
        <f t="shared" si="3"/>
        <v>6.4882963992867122</v>
      </c>
      <c r="C23">
        <f t="shared" si="0"/>
        <v>-3.8637033051562732</v>
      </c>
      <c r="D23">
        <f t="shared" si="5"/>
        <v>1.5</v>
      </c>
      <c r="E23">
        <f t="shared" ca="1" si="1"/>
        <v>-0.89674695136790306</v>
      </c>
      <c r="F23">
        <f t="shared" ca="1" si="2"/>
        <v>3.2278461427625365</v>
      </c>
    </row>
    <row r="24" spans="1:6" x14ac:dyDescent="0.25">
      <c r="A24">
        <f t="shared" si="4"/>
        <v>18</v>
      </c>
      <c r="B24">
        <f t="shared" si="3"/>
        <v>7.2427429851610121</v>
      </c>
      <c r="C24">
        <f t="shared" si="0"/>
        <v>-4</v>
      </c>
      <c r="D24">
        <f t="shared" si="5"/>
        <v>2.5</v>
      </c>
      <c r="E24">
        <f t="shared" ca="1" si="1"/>
        <v>0.45740687327573282</v>
      </c>
      <c r="F24">
        <f t="shared" ca="1" si="2"/>
        <v>6.2001498584367454</v>
      </c>
    </row>
    <row r="25" spans="1:6" x14ac:dyDescent="0.25">
      <c r="A25">
        <f t="shared" si="4"/>
        <v>19</v>
      </c>
      <c r="B25">
        <f t="shared" si="3"/>
        <v>8.084915164305059</v>
      </c>
      <c r="C25">
        <f t="shared" si="0"/>
        <v>-3.8637033051562737</v>
      </c>
      <c r="D25">
        <f t="shared" si="5"/>
        <v>1</v>
      </c>
      <c r="E25">
        <f t="shared" ca="1" si="1"/>
        <v>-1.4453043426127223</v>
      </c>
      <c r="F25">
        <f t="shared" ca="1" si="2"/>
        <v>3.7759075165360629</v>
      </c>
    </row>
    <row r="26" spans="1:6" x14ac:dyDescent="0.25">
      <c r="A26">
        <f t="shared" si="4"/>
        <v>20</v>
      </c>
      <c r="B26">
        <f t="shared" si="3"/>
        <v>9.025013499434122</v>
      </c>
      <c r="C26">
        <f t="shared" si="0"/>
        <v>-3.4641016151377544</v>
      </c>
      <c r="D26">
        <f t="shared" si="5"/>
        <v>-0.25</v>
      </c>
      <c r="E26">
        <f t="shared" ca="1" si="1"/>
        <v>0.11548771433309579</v>
      </c>
      <c r="F26">
        <f t="shared" ca="1" si="2"/>
        <v>5.4263995986294633</v>
      </c>
    </row>
    <row r="27" spans="1:6" x14ac:dyDescent="0.25">
      <c r="A27">
        <f t="shared" ref="A27:A29" si="6">A26+1</f>
        <v>21</v>
      </c>
      <c r="B27">
        <f t="shared" si="3"/>
        <v>10.074424655013587</v>
      </c>
      <c r="C27">
        <f t="shared" si="0"/>
        <v>-2.8284271247461907</v>
      </c>
      <c r="D27">
        <f t="shared" si="5"/>
        <v>1.5</v>
      </c>
      <c r="E27">
        <f t="shared" ca="1" si="1"/>
        <v>1.0779019481942949</v>
      </c>
      <c r="F27">
        <f t="shared" ca="1" si="2"/>
        <v>9.8238994784616906</v>
      </c>
    </row>
    <row r="28" spans="1:6" x14ac:dyDescent="0.25">
      <c r="A28">
        <f t="shared" si="6"/>
        <v>22</v>
      </c>
      <c r="B28">
        <f t="shared" si="3"/>
        <v>11.245859314881844</v>
      </c>
      <c r="C28">
        <f t="shared" si="0"/>
        <v>-2.0000000000000018</v>
      </c>
      <c r="D28">
        <f t="shared" si="5"/>
        <v>2.5</v>
      </c>
      <c r="E28">
        <f t="shared" ca="1" si="1"/>
        <v>0.82570561144038968</v>
      </c>
      <c r="F28">
        <f t="shared" ca="1" si="2"/>
        <v>12.571564926322232</v>
      </c>
    </row>
    <row r="29" spans="1:6" x14ac:dyDescent="0.25">
      <c r="A29">
        <f t="shared" si="6"/>
        <v>23</v>
      </c>
      <c r="B29">
        <f t="shared" si="3"/>
        <v>12.553506136668229</v>
      </c>
      <c r="C29">
        <f t="shared" si="0"/>
        <v>-1.0352761804100863</v>
      </c>
      <c r="D29">
        <f t="shared" si="5"/>
        <v>1</v>
      </c>
      <c r="E29">
        <f t="shared" ca="1" si="1"/>
        <v>-1.2282909607830748</v>
      </c>
      <c r="F29">
        <f t="shared" ca="1" si="2"/>
        <v>11.289938995475069</v>
      </c>
    </row>
    <row r="30" spans="1:6" x14ac:dyDescent="0.25">
      <c r="A30">
        <f t="shared" ref="A30" si="7">A29+1</f>
        <v>24</v>
      </c>
      <c r="B30">
        <f t="shared" si="3"/>
        <v>14.013203607733615</v>
      </c>
      <c r="C30">
        <f t="shared" si="0"/>
        <v>-9.8011876392689601E-16</v>
      </c>
      <c r="D30">
        <f t="shared" si="5"/>
        <v>-0.25</v>
      </c>
      <c r="E30">
        <f t="shared" ca="1" si="1"/>
        <v>0.41717563316261386</v>
      </c>
      <c r="F30">
        <f t="shared" ca="1" si="2"/>
        <v>14.180379240896228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FAC3C-0451-4732-9C62-A100B5BCD228}">
  <dimension ref="A1:H57"/>
  <sheetViews>
    <sheetView zoomScale="150" zoomScaleNormal="150" workbookViewId="0">
      <selection activeCell="G9" sqref="G9:G57"/>
    </sheetView>
  </sheetViews>
  <sheetFormatPr baseColWidth="10" defaultRowHeight="15" x14ac:dyDescent="0.25"/>
  <sheetData>
    <row r="1" spans="1:8" x14ac:dyDescent="0.25">
      <c r="A1" t="s">
        <v>12</v>
      </c>
      <c r="B1" t="s">
        <v>1</v>
      </c>
      <c r="C1" t="s">
        <v>4</v>
      </c>
      <c r="D1" t="s">
        <v>7</v>
      </c>
      <c r="H1" t="s">
        <v>8</v>
      </c>
    </row>
    <row r="2" spans="1:8" x14ac:dyDescent="0.25">
      <c r="D2">
        <v>0.3</v>
      </c>
    </row>
    <row r="3" spans="1:8" x14ac:dyDescent="0.25">
      <c r="A3" t="s">
        <v>16</v>
      </c>
      <c r="B3" t="s">
        <v>13</v>
      </c>
      <c r="C3" t="s">
        <v>14</v>
      </c>
      <c r="D3" t="s">
        <v>18</v>
      </c>
      <c r="H3" t="s">
        <v>19</v>
      </c>
    </row>
    <row r="4" spans="1:8" x14ac:dyDescent="0.25">
      <c r="A4">
        <f>PI()</f>
        <v>3.1415926535897931</v>
      </c>
      <c r="B4">
        <v>1</v>
      </c>
      <c r="C4">
        <v>1.5</v>
      </c>
      <c r="D4">
        <v>3</v>
      </c>
      <c r="H4">
        <v>2</v>
      </c>
    </row>
    <row r="5" spans="1:8" x14ac:dyDescent="0.25">
      <c r="B5" t="s">
        <v>3</v>
      </c>
      <c r="C5" t="s">
        <v>15</v>
      </c>
      <c r="D5">
        <v>2</v>
      </c>
    </row>
    <row r="6" spans="1:8" x14ac:dyDescent="0.25">
      <c r="A6" t="s">
        <v>17</v>
      </c>
      <c r="B6">
        <v>0.05</v>
      </c>
      <c r="C6">
        <v>48</v>
      </c>
      <c r="D6">
        <v>-1</v>
      </c>
    </row>
    <row r="7" spans="1:8" x14ac:dyDescent="0.25">
      <c r="D7">
        <v>5</v>
      </c>
    </row>
    <row r="8" spans="1:8" x14ac:dyDescent="0.25">
      <c r="B8" t="str">
        <f>B1</f>
        <v>Trend</v>
      </c>
      <c r="C8" t="str">
        <f>C1</f>
        <v>Cycle</v>
      </c>
      <c r="D8" t="str">
        <f>D1</f>
        <v>Season</v>
      </c>
      <c r="E8" t="s">
        <v>8</v>
      </c>
      <c r="F8" t="s">
        <v>20</v>
      </c>
      <c r="G8" t="s">
        <v>21</v>
      </c>
    </row>
    <row r="9" spans="1:8" x14ac:dyDescent="0.25">
      <c r="A9">
        <v>0</v>
      </c>
      <c r="B9">
        <f>$B$4*EXP($B$6*A9)</f>
        <v>1</v>
      </c>
      <c r="C9">
        <f>$C$4*SIN(2*PI()*A9/$C$6)</f>
        <v>0</v>
      </c>
      <c r="D9">
        <f>D4*$D$2</f>
        <v>0.89999999999999991</v>
      </c>
      <c r="E9">
        <f t="shared" ref="E9:E40" ca="1" si="0">H9</f>
        <v>-0.52520043556416796</v>
      </c>
      <c r="F9">
        <f ca="1">B9+C9+D9+E9</f>
        <v>1.374799564435832</v>
      </c>
      <c r="G9">
        <f>B9+C9+D9</f>
        <v>1.9</v>
      </c>
      <c r="H9">
        <f t="shared" ref="H9:H40" ca="1" si="1">$H$4*(RAND()-0.5)</f>
        <v>-0.52520043556416796</v>
      </c>
    </row>
    <row r="10" spans="1:8" x14ac:dyDescent="0.25">
      <c r="A10">
        <f>A9+1</f>
        <v>1</v>
      </c>
      <c r="B10">
        <f t="shared" ref="B10:B57" si="2">$B$4*EXP($B$6*A10)</f>
        <v>1.0512710963760241</v>
      </c>
      <c r="C10">
        <f>$C$4*SIN(2*PI()*A10/$C$6)</f>
        <v>0.19578928833007736</v>
      </c>
      <c r="D10">
        <f t="shared" ref="D10:D12" si="3">D5*$D$2</f>
        <v>0.6</v>
      </c>
      <c r="E10">
        <f t="shared" ca="1" si="0"/>
        <v>-0.70541723420786684</v>
      </c>
      <c r="F10">
        <f t="shared" ref="F10:F57" ca="1" si="4">B10+C10+D10+E10</f>
        <v>1.1416431504982347</v>
      </c>
      <c r="G10">
        <f t="shared" ref="G10:G57" si="5">B10+C10+D10</f>
        <v>1.8470603847061016</v>
      </c>
      <c r="H10">
        <f t="shared" ca="1" si="1"/>
        <v>-0.70541723420786684</v>
      </c>
    </row>
    <row r="11" spans="1:8" x14ac:dyDescent="0.25">
      <c r="A11">
        <f t="shared" ref="A11:A57" si="6">A10+1</f>
        <v>2</v>
      </c>
      <c r="B11">
        <f t="shared" si="2"/>
        <v>1.1051709180756477</v>
      </c>
      <c r="C11">
        <f>$C$4*SIN(2*PI()*A11/$C$6)</f>
        <v>0.38822856765378111</v>
      </c>
      <c r="D11">
        <f t="shared" si="3"/>
        <v>-0.3</v>
      </c>
      <c r="E11">
        <f t="shared" ca="1" si="0"/>
        <v>0.80619416857775428</v>
      </c>
      <c r="F11">
        <f t="shared" ca="1" si="4"/>
        <v>1.9995936543071831</v>
      </c>
      <c r="G11">
        <f t="shared" si="5"/>
        <v>1.1933994857294288</v>
      </c>
      <c r="H11">
        <f t="shared" ca="1" si="1"/>
        <v>0.80619416857775428</v>
      </c>
    </row>
    <row r="12" spans="1:8" x14ac:dyDescent="0.25">
      <c r="A12">
        <f t="shared" si="6"/>
        <v>3</v>
      </c>
      <c r="B12">
        <f t="shared" si="2"/>
        <v>1.1618342427282831</v>
      </c>
      <c r="C12">
        <f>$C$4*SIN(2*PI()*A12/$C$6)</f>
        <v>0.57402514854763464</v>
      </c>
      <c r="D12">
        <f t="shared" si="3"/>
        <v>1.5</v>
      </c>
      <c r="E12">
        <f t="shared" ca="1" si="0"/>
        <v>0.74421309438778471</v>
      </c>
      <c r="F12">
        <f t="shared" ca="1" si="4"/>
        <v>3.9800724856637029</v>
      </c>
      <c r="G12">
        <f t="shared" si="5"/>
        <v>3.2358593912759179</v>
      </c>
      <c r="H12">
        <f t="shared" ca="1" si="1"/>
        <v>0.74421309438778471</v>
      </c>
    </row>
    <row r="13" spans="1:8" x14ac:dyDescent="0.25">
      <c r="A13">
        <f t="shared" si="6"/>
        <v>4</v>
      </c>
      <c r="B13">
        <f t="shared" si="2"/>
        <v>1.2214027581601699</v>
      </c>
      <c r="C13">
        <f>$C$4*SIN(2*PI()*A13/$C$6)</f>
        <v>0.74999999999999989</v>
      </c>
      <c r="D13">
        <f>D9</f>
        <v>0.89999999999999991</v>
      </c>
      <c r="E13">
        <f t="shared" ca="1" si="0"/>
        <v>5.6477014707425166E-2</v>
      </c>
      <c r="F13">
        <f t="shared" ca="1" si="4"/>
        <v>2.9278797728675947</v>
      </c>
      <c r="G13">
        <f t="shared" si="5"/>
        <v>2.8714027581601695</v>
      </c>
      <c r="H13">
        <f t="shared" ca="1" si="1"/>
        <v>5.6477014707425166E-2</v>
      </c>
    </row>
    <row r="14" spans="1:8" x14ac:dyDescent="0.25">
      <c r="A14">
        <f t="shared" si="6"/>
        <v>5</v>
      </c>
      <c r="B14">
        <f t="shared" si="2"/>
        <v>1.2840254166877414</v>
      </c>
      <c r="C14">
        <f t="shared" ref="C14:C57" si="7">$C$4*SIN(2*PI()*A14/$C$6)</f>
        <v>0.91314214351308098</v>
      </c>
      <c r="D14">
        <f t="shared" ref="D14:D57" si="8">D10</f>
        <v>0.6</v>
      </c>
      <c r="E14">
        <f t="shared" ca="1" si="0"/>
        <v>0.4434119384921551</v>
      </c>
      <c r="F14">
        <f t="shared" ca="1" si="4"/>
        <v>3.2405794986929779</v>
      </c>
      <c r="G14">
        <f t="shared" si="5"/>
        <v>2.7971675602008226</v>
      </c>
      <c r="H14">
        <f t="shared" ca="1" si="1"/>
        <v>0.4434119384921551</v>
      </c>
    </row>
    <row r="15" spans="1:8" x14ac:dyDescent="0.25">
      <c r="A15">
        <f t="shared" si="6"/>
        <v>6</v>
      </c>
      <c r="B15">
        <f t="shared" si="2"/>
        <v>1.3498588075760032</v>
      </c>
      <c r="C15">
        <f t="shared" si="7"/>
        <v>1.0606601717798212</v>
      </c>
      <c r="D15">
        <f t="shared" si="8"/>
        <v>-0.3</v>
      </c>
      <c r="E15">
        <f t="shared" ca="1" si="0"/>
        <v>-0.26070014350903103</v>
      </c>
      <c r="F15">
        <f t="shared" ca="1" si="4"/>
        <v>1.8498188358467937</v>
      </c>
      <c r="G15">
        <f t="shared" si="5"/>
        <v>2.1105189793558248</v>
      </c>
      <c r="H15">
        <f t="shared" ca="1" si="1"/>
        <v>-0.26070014350903103</v>
      </c>
    </row>
    <row r="16" spans="1:8" x14ac:dyDescent="0.25">
      <c r="A16">
        <f t="shared" si="6"/>
        <v>7</v>
      </c>
      <c r="B16">
        <f t="shared" si="2"/>
        <v>1.4190675485932573</v>
      </c>
      <c r="C16">
        <f t="shared" si="7"/>
        <v>1.1900300104368529</v>
      </c>
      <c r="D16">
        <f t="shared" si="8"/>
        <v>1.5</v>
      </c>
      <c r="E16">
        <f t="shared" ca="1" si="0"/>
        <v>0.29685229562131732</v>
      </c>
      <c r="F16">
        <f t="shared" ca="1" si="4"/>
        <v>4.4059498546514275</v>
      </c>
      <c r="G16">
        <f t="shared" si="5"/>
        <v>4.1090975590301104</v>
      </c>
      <c r="H16">
        <f t="shared" ca="1" si="1"/>
        <v>0.29685229562131732</v>
      </c>
    </row>
    <row r="17" spans="1:8" x14ac:dyDescent="0.25">
      <c r="A17">
        <f t="shared" si="6"/>
        <v>8</v>
      </c>
      <c r="B17">
        <f t="shared" si="2"/>
        <v>1.4918246976412703</v>
      </c>
      <c r="C17">
        <f t="shared" si="7"/>
        <v>1.299038105676658</v>
      </c>
      <c r="D17">
        <f t="shared" si="8"/>
        <v>0.89999999999999991</v>
      </c>
      <c r="E17">
        <f t="shared" ca="1" si="0"/>
        <v>-0.81292557571605006</v>
      </c>
      <c r="F17">
        <f t="shared" ca="1" si="4"/>
        <v>2.877937227601878</v>
      </c>
      <c r="G17">
        <f t="shared" si="5"/>
        <v>3.6908628033179283</v>
      </c>
      <c r="H17">
        <f t="shared" ca="1" si="1"/>
        <v>-0.81292557571605006</v>
      </c>
    </row>
    <row r="18" spans="1:8" x14ac:dyDescent="0.25">
      <c r="A18">
        <f t="shared" si="6"/>
        <v>9</v>
      </c>
      <c r="B18">
        <f t="shared" si="2"/>
        <v>1.5683121854901689</v>
      </c>
      <c r="C18">
        <f t="shared" si="7"/>
        <v>1.38581929876693</v>
      </c>
      <c r="D18">
        <f t="shared" si="8"/>
        <v>0.6</v>
      </c>
      <c r="E18">
        <f t="shared" ca="1" si="0"/>
        <v>-0.69247186620732415</v>
      </c>
      <c r="F18">
        <f t="shared" ca="1" si="4"/>
        <v>2.8616596180497744</v>
      </c>
      <c r="G18">
        <f t="shared" si="5"/>
        <v>3.5541314842570988</v>
      </c>
      <c r="H18">
        <f t="shared" ca="1" si="1"/>
        <v>-0.69247186620732415</v>
      </c>
    </row>
    <row r="19" spans="1:8" x14ac:dyDescent="0.25">
      <c r="A19">
        <f t="shared" si="6"/>
        <v>10</v>
      </c>
      <c r="B19">
        <f t="shared" si="2"/>
        <v>1.6487212707001282</v>
      </c>
      <c r="C19">
        <f t="shared" si="7"/>
        <v>1.4488887394336025</v>
      </c>
      <c r="D19">
        <f t="shared" si="8"/>
        <v>-0.3</v>
      </c>
      <c r="E19">
        <f t="shared" ca="1" si="0"/>
        <v>0.31746552743212608</v>
      </c>
      <c r="F19">
        <f t="shared" ca="1" si="4"/>
        <v>3.1150755375658568</v>
      </c>
      <c r="G19">
        <f t="shared" si="5"/>
        <v>2.7976100101337309</v>
      </c>
      <c r="H19">
        <f t="shared" ca="1" si="1"/>
        <v>0.31746552743212608</v>
      </c>
    </row>
    <row r="20" spans="1:8" x14ac:dyDescent="0.25">
      <c r="A20">
        <f t="shared" si="6"/>
        <v>11</v>
      </c>
      <c r="B20">
        <f t="shared" si="2"/>
        <v>1.7332530178673953</v>
      </c>
      <c r="C20">
        <f t="shared" si="7"/>
        <v>1.4871672920607155</v>
      </c>
      <c r="D20">
        <f t="shared" si="8"/>
        <v>1.5</v>
      </c>
      <c r="E20">
        <f t="shared" ca="1" si="0"/>
        <v>-0.29932795842168991</v>
      </c>
      <c r="F20">
        <f t="shared" ca="1" si="4"/>
        <v>4.4210923515064202</v>
      </c>
      <c r="G20">
        <f t="shared" si="5"/>
        <v>4.7204203099281106</v>
      </c>
      <c r="H20">
        <f t="shared" ca="1" si="1"/>
        <v>-0.29932795842168991</v>
      </c>
    </row>
    <row r="21" spans="1:8" x14ac:dyDescent="0.25">
      <c r="A21">
        <f t="shared" si="6"/>
        <v>12</v>
      </c>
      <c r="B21">
        <f t="shared" si="2"/>
        <v>1.8221188003905091</v>
      </c>
      <c r="C21">
        <f t="shared" si="7"/>
        <v>1.5</v>
      </c>
      <c r="D21">
        <f t="shared" si="8"/>
        <v>0.89999999999999991</v>
      </c>
      <c r="E21">
        <f t="shared" ca="1" si="0"/>
        <v>-0.27838437888278134</v>
      </c>
      <c r="F21">
        <f t="shared" ca="1" si="4"/>
        <v>3.9437344215077283</v>
      </c>
      <c r="G21">
        <f t="shared" si="5"/>
        <v>4.2221188003905095</v>
      </c>
      <c r="H21">
        <f t="shared" ca="1" si="1"/>
        <v>-0.27838437888278134</v>
      </c>
    </row>
    <row r="22" spans="1:8" x14ac:dyDescent="0.25">
      <c r="A22">
        <f t="shared" si="6"/>
        <v>13</v>
      </c>
      <c r="B22">
        <f t="shared" si="2"/>
        <v>1.9155408290138962</v>
      </c>
      <c r="C22">
        <f t="shared" si="7"/>
        <v>1.4871672920607155</v>
      </c>
      <c r="D22">
        <f t="shared" si="8"/>
        <v>0.6</v>
      </c>
      <c r="E22">
        <f t="shared" ca="1" si="0"/>
        <v>-0.10605839548607543</v>
      </c>
      <c r="F22">
        <f t="shared" ca="1" si="4"/>
        <v>3.8966497255885364</v>
      </c>
      <c r="G22">
        <f t="shared" si="5"/>
        <v>4.0027081210746118</v>
      </c>
      <c r="H22">
        <f t="shared" ca="1" si="1"/>
        <v>-0.10605839548607543</v>
      </c>
    </row>
    <row r="23" spans="1:8" x14ac:dyDescent="0.25">
      <c r="A23">
        <f t="shared" si="6"/>
        <v>14</v>
      </c>
      <c r="B23">
        <f t="shared" si="2"/>
        <v>2.0137527074704766</v>
      </c>
      <c r="C23">
        <f t="shared" si="7"/>
        <v>1.4488887394336025</v>
      </c>
      <c r="D23">
        <f t="shared" si="8"/>
        <v>-0.3</v>
      </c>
      <c r="E23">
        <f t="shared" ca="1" si="0"/>
        <v>0.99027190670629039</v>
      </c>
      <c r="F23">
        <f t="shared" ca="1" si="4"/>
        <v>4.1529133536103693</v>
      </c>
      <c r="G23">
        <f t="shared" si="5"/>
        <v>3.1626414469040793</v>
      </c>
      <c r="H23">
        <f t="shared" ca="1" si="1"/>
        <v>0.99027190670629039</v>
      </c>
    </row>
    <row r="24" spans="1:8" x14ac:dyDescent="0.25">
      <c r="A24">
        <f t="shared" si="6"/>
        <v>15</v>
      </c>
      <c r="B24">
        <f t="shared" si="2"/>
        <v>2.1170000166126748</v>
      </c>
      <c r="C24">
        <f t="shared" si="7"/>
        <v>1.3858192987669302</v>
      </c>
      <c r="D24">
        <f t="shared" si="8"/>
        <v>1.5</v>
      </c>
      <c r="E24">
        <f t="shared" ca="1" si="0"/>
        <v>0.79194302641728154</v>
      </c>
      <c r="F24">
        <f t="shared" ca="1" si="4"/>
        <v>5.7947623417968863</v>
      </c>
      <c r="G24">
        <f t="shared" si="5"/>
        <v>5.0028193153796048</v>
      </c>
      <c r="H24">
        <f t="shared" ca="1" si="1"/>
        <v>0.79194302641728154</v>
      </c>
    </row>
    <row r="25" spans="1:8" x14ac:dyDescent="0.25">
      <c r="A25">
        <f t="shared" si="6"/>
        <v>16</v>
      </c>
      <c r="B25">
        <f t="shared" si="2"/>
        <v>2.2255409284924679</v>
      </c>
      <c r="C25">
        <f t="shared" si="7"/>
        <v>1.299038105676658</v>
      </c>
      <c r="D25">
        <f t="shared" si="8"/>
        <v>0.89999999999999991</v>
      </c>
      <c r="E25">
        <f t="shared" ca="1" si="0"/>
        <v>-0.79194818444954329</v>
      </c>
      <c r="F25">
        <f t="shared" ca="1" si="4"/>
        <v>3.6326308497195825</v>
      </c>
      <c r="G25">
        <f t="shared" si="5"/>
        <v>4.4245790341691258</v>
      </c>
      <c r="H25">
        <f t="shared" ca="1" si="1"/>
        <v>-0.79194818444954329</v>
      </c>
    </row>
    <row r="26" spans="1:8" x14ac:dyDescent="0.25">
      <c r="A26">
        <f t="shared" si="6"/>
        <v>17</v>
      </c>
      <c r="B26">
        <f t="shared" si="2"/>
        <v>2.3396468519259912</v>
      </c>
      <c r="C26">
        <f t="shared" si="7"/>
        <v>1.1900300104368529</v>
      </c>
      <c r="D26">
        <f t="shared" si="8"/>
        <v>0.6</v>
      </c>
      <c r="E26">
        <f t="shared" ca="1" si="0"/>
        <v>2.2265771148840319E-2</v>
      </c>
      <c r="F26">
        <f t="shared" ca="1" si="4"/>
        <v>4.151942633511684</v>
      </c>
      <c r="G26">
        <f t="shared" si="5"/>
        <v>4.1296768623628441</v>
      </c>
      <c r="H26">
        <f t="shared" ca="1" si="1"/>
        <v>2.2265771148840319E-2</v>
      </c>
    </row>
    <row r="27" spans="1:8" x14ac:dyDescent="0.25">
      <c r="A27">
        <f t="shared" si="6"/>
        <v>18</v>
      </c>
      <c r="B27">
        <f t="shared" si="2"/>
        <v>2.4596031111569499</v>
      </c>
      <c r="C27">
        <f t="shared" si="7"/>
        <v>1.0606601717798214</v>
      </c>
      <c r="D27">
        <f t="shared" si="8"/>
        <v>-0.3</v>
      </c>
      <c r="E27">
        <f t="shared" ca="1" si="0"/>
        <v>-0.39222169468519397</v>
      </c>
      <c r="F27">
        <f t="shared" ca="1" si="4"/>
        <v>2.8280415882515775</v>
      </c>
      <c r="G27">
        <f t="shared" si="5"/>
        <v>3.2202632829367714</v>
      </c>
      <c r="H27">
        <f t="shared" ca="1" si="1"/>
        <v>-0.39222169468519397</v>
      </c>
    </row>
    <row r="28" spans="1:8" x14ac:dyDescent="0.25">
      <c r="A28">
        <f t="shared" si="6"/>
        <v>19</v>
      </c>
      <c r="B28">
        <f t="shared" si="2"/>
        <v>2.5857096593158464</v>
      </c>
      <c r="C28">
        <f t="shared" si="7"/>
        <v>0.91314214351308132</v>
      </c>
      <c r="D28">
        <f t="shared" si="8"/>
        <v>1.5</v>
      </c>
      <c r="E28">
        <f t="shared" ca="1" si="0"/>
        <v>-0.51962811835071365</v>
      </c>
      <c r="F28">
        <f t="shared" ca="1" si="4"/>
        <v>4.4792236844782138</v>
      </c>
      <c r="G28">
        <f t="shared" si="5"/>
        <v>4.9988518028289279</v>
      </c>
      <c r="H28">
        <f t="shared" ca="1" si="1"/>
        <v>-0.51962811835071365</v>
      </c>
    </row>
    <row r="29" spans="1:8" x14ac:dyDescent="0.25">
      <c r="A29">
        <f t="shared" si="6"/>
        <v>20</v>
      </c>
      <c r="B29">
        <f t="shared" si="2"/>
        <v>2.7182818284590451</v>
      </c>
      <c r="C29">
        <f t="shared" si="7"/>
        <v>0.74999999999999989</v>
      </c>
      <c r="D29">
        <f t="shared" si="8"/>
        <v>0.89999999999999991</v>
      </c>
      <c r="E29">
        <f t="shared" ca="1" si="0"/>
        <v>0.73777869077722635</v>
      </c>
      <c r="F29">
        <f t="shared" ca="1" si="4"/>
        <v>5.1060605192362711</v>
      </c>
      <c r="G29">
        <f t="shared" si="5"/>
        <v>4.368281828459045</v>
      </c>
      <c r="H29">
        <f t="shared" ca="1" si="1"/>
        <v>0.73777869077722635</v>
      </c>
    </row>
    <row r="30" spans="1:8" x14ac:dyDescent="0.25">
      <c r="A30">
        <f t="shared" si="6"/>
        <v>21</v>
      </c>
      <c r="B30">
        <f t="shared" si="2"/>
        <v>2.8576511180631639</v>
      </c>
      <c r="C30">
        <f t="shared" si="7"/>
        <v>0.57402514854763487</v>
      </c>
      <c r="D30">
        <f t="shared" si="8"/>
        <v>0.6</v>
      </c>
      <c r="E30">
        <f t="shared" ca="1" si="0"/>
        <v>0.94562971612336089</v>
      </c>
      <c r="F30">
        <f t="shared" ca="1" si="4"/>
        <v>4.9773059827341593</v>
      </c>
      <c r="G30">
        <f t="shared" si="5"/>
        <v>4.0316762666107984</v>
      </c>
      <c r="H30">
        <f t="shared" ca="1" si="1"/>
        <v>0.94562971612336089</v>
      </c>
    </row>
    <row r="31" spans="1:8" x14ac:dyDescent="0.25">
      <c r="A31">
        <f t="shared" si="6"/>
        <v>22</v>
      </c>
      <c r="B31">
        <f t="shared" si="2"/>
        <v>3.0041660239464334</v>
      </c>
      <c r="C31">
        <f t="shared" si="7"/>
        <v>0.38822856765378155</v>
      </c>
      <c r="D31">
        <f t="shared" si="8"/>
        <v>-0.3</v>
      </c>
      <c r="E31">
        <f t="shared" ca="1" si="0"/>
        <v>-0.1220566783536341</v>
      </c>
      <c r="F31">
        <f t="shared" ca="1" si="4"/>
        <v>2.9703379132465813</v>
      </c>
      <c r="G31">
        <f t="shared" si="5"/>
        <v>3.0923945916002151</v>
      </c>
      <c r="H31">
        <f t="shared" ca="1" si="1"/>
        <v>-0.1220566783536341</v>
      </c>
    </row>
    <row r="32" spans="1:8" x14ac:dyDescent="0.25">
      <c r="A32">
        <f t="shared" si="6"/>
        <v>23</v>
      </c>
      <c r="B32">
        <f t="shared" si="2"/>
        <v>3.1581929096897681</v>
      </c>
      <c r="C32">
        <f t="shared" si="7"/>
        <v>0.19578928833007797</v>
      </c>
      <c r="D32">
        <f t="shared" si="8"/>
        <v>1.5</v>
      </c>
      <c r="E32">
        <f t="shared" ca="1" si="0"/>
        <v>0.55097672843525602</v>
      </c>
      <c r="F32">
        <f t="shared" ca="1" si="4"/>
        <v>5.4049589264551017</v>
      </c>
      <c r="G32">
        <f t="shared" si="5"/>
        <v>4.8539821980198461</v>
      </c>
      <c r="H32">
        <f t="shared" ca="1" si="1"/>
        <v>0.55097672843525602</v>
      </c>
    </row>
    <row r="33" spans="1:8" x14ac:dyDescent="0.25">
      <c r="A33">
        <f t="shared" si="6"/>
        <v>24</v>
      </c>
      <c r="B33">
        <f t="shared" si="2"/>
        <v>3.3201169227365481</v>
      </c>
      <c r="C33">
        <f t="shared" si="7"/>
        <v>1.83772268236293E-16</v>
      </c>
      <c r="D33">
        <f t="shared" si="8"/>
        <v>0.89999999999999991</v>
      </c>
      <c r="E33">
        <f t="shared" ca="1" si="0"/>
        <v>-0.20221480520616475</v>
      </c>
      <c r="F33">
        <f t="shared" ca="1" si="4"/>
        <v>4.0179021175303831</v>
      </c>
      <c r="G33">
        <f t="shared" si="5"/>
        <v>4.2201169227365476</v>
      </c>
      <c r="H33">
        <f t="shared" ca="1" si="1"/>
        <v>-0.20221480520616475</v>
      </c>
    </row>
    <row r="34" spans="1:8" x14ac:dyDescent="0.25">
      <c r="A34">
        <f>A33+1</f>
        <v>25</v>
      </c>
      <c r="B34">
        <f t="shared" si="2"/>
        <v>3.4903429574618414</v>
      </c>
      <c r="C34">
        <f t="shared" si="7"/>
        <v>-0.19578928833007764</v>
      </c>
      <c r="D34">
        <f t="shared" si="8"/>
        <v>0.6</v>
      </c>
      <c r="E34">
        <f t="shared" ca="1" si="0"/>
        <v>-0.73612577579573912</v>
      </c>
      <c r="F34">
        <f t="shared" ca="1" si="4"/>
        <v>3.1584278933360248</v>
      </c>
      <c r="G34">
        <f t="shared" si="5"/>
        <v>3.8945536691317639</v>
      </c>
      <c r="H34">
        <f t="shared" ca="1" si="1"/>
        <v>-0.73612577579573912</v>
      </c>
    </row>
    <row r="35" spans="1:8" x14ac:dyDescent="0.25">
      <c r="A35">
        <f t="shared" si="6"/>
        <v>26</v>
      </c>
      <c r="B35">
        <f t="shared" si="2"/>
        <v>3.6692966676192444</v>
      </c>
      <c r="C35">
        <f t="shared" si="7"/>
        <v>-0.38822856765378122</v>
      </c>
      <c r="D35">
        <f t="shared" si="8"/>
        <v>-0.3</v>
      </c>
      <c r="E35">
        <f t="shared" ca="1" si="0"/>
        <v>0.72728404228290899</v>
      </c>
      <c r="F35">
        <f t="shared" ca="1" si="4"/>
        <v>3.7083521422483727</v>
      </c>
      <c r="G35">
        <f t="shared" si="5"/>
        <v>2.9810680999654635</v>
      </c>
      <c r="H35">
        <f t="shared" ca="1" si="1"/>
        <v>0.72728404228290899</v>
      </c>
    </row>
    <row r="36" spans="1:8" x14ac:dyDescent="0.25">
      <c r="A36">
        <f t="shared" si="6"/>
        <v>27</v>
      </c>
      <c r="B36">
        <f t="shared" si="2"/>
        <v>3.8574255306969745</v>
      </c>
      <c r="C36">
        <f t="shared" si="7"/>
        <v>-0.57402514854763453</v>
      </c>
      <c r="D36">
        <f t="shared" si="8"/>
        <v>1.5</v>
      </c>
      <c r="E36">
        <f t="shared" ca="1" si="0"/>
        <v>9.8743664163194245E-2</v>
      </c>
      <c r="F36">
        <f t="shared" ca="1" si="4"/>
        <v>4.8821440463125345</v>
      </c>
      <c r="G36">
        <f t="shared" si="5"/>
        <v>4.78340038214934</v>
      </c>
      <c r="H36">
        <f t="shared" ca="1" si="1"/>
        <v>9.8743664163194245E-2</v>
      </c>
    </row>
    <row r="37" spans="1:8" x14ac:dyDescent="0.25">
      <c r="A37">
        <f t="shared" si="6"/>
        <v>28</v>
      </c>
      <c r="B37">
        <f t="shared" si="2"/>
        <v>4.0551999668446754</v>
      </c>
      <c r="C37">
        <f t="shared" si="7"/>
        <v>-0.74999999999999956</v>
      </c>
      <c r="D37">
        <f t="shared" si="8"/>
        <v>0.89999999999999991</v>
      </c>
      <c r="E37">
        <f t="shared" ca="1" si="0"/>
        <v>0.38436331167421467</v>
      </c>
      <c r="F37">
        <f t="shared" ca="1" si="4"/>
        <v>4.5895632785188907</v>
      </c>
      <c r="G37">
        <f t="shared" si="5"/>
        <v>4.2051999668446758</v>
      </c>
      <c r="H37">
        <f t="shared" ca="1" si="1"/>
        <v>0.38436331167421467</v>
      </c>
    </row>
    <row r="38" spans="1:8" x14ac:dyDescent="0.25">
      <c r="A38">
        <f t="shared" si="6"/>
        <v>29</v>
      </c>
      <c r="B38">
        <f t="shared" si="2"/>
        <v>4.2631145151688186</v>
      </c>
      <c r="C38">
        <f t="shared" si="7"/>
        <v>-0.91314214351308098</v>
      </c>
      <c r="D38">
        <f t="shared" si="8"/>
        <v>0.6</v>
      </c>
      <c r="E38">
        <f t="shared" ca="1" si="0"/>
        <v>0.98300754750192354</v>
      </c>
      <c r="F38">
        <f t="shared" ca="1" si="4"/>
        <v>4.9329799191576615</v>
      </c>
      <c r="G38">
        <f t="shared" si="5"/>
        <v>3.9499723716557376</v>
      </c>
      <c r="H38">
        <f t="shared" ca="1" si="1"/>
        <v>0.98300754750192354</v>
      </c>
    </row>
    <row r="39" spans="1:8" x14ac:dyDescent="0.25">
      <c r="A39">
        <f t="shared" si="6"/>
        <v>30</v>
      </c>
      <c r="B39">
        <f t="shared" si="2"/>
        <v>4.4816890703380645</v>
      </c>
      <c r="C39">
        <f t="shared" si="7"/>
        <v>-1.0606601717798207</v>
      </c>
      <c r="D39">
        <f t="shared" si="8"/>
        <v>-0.3</v>
      </c>
      <c r="E39">
        <f t="shared" ca="1" si="0"/>
        <v>0.63455460448398116</v>
      </c>
      <c r="F39">
        <f t="shared" ca="1" si="4"/>
        <v>3.7555835030422249</v>
      </c>
      <c r="G39">
        <f t="shared" si="5"/>
        <v>3.1210288985582437</v>
      </c>
      <c r="H39">
        <f t="shared" ca="1" si="1"/>
        <v>0.63455460448398116</v>
      </c>
    </row>
    <row r="40" spans="1:8" x14ac:dyDescent="0.25">
      <c r="A40">
        <f t="shared" si="6"/>
        <v>31</v>
      </c>
      <c r="B40">
        <f t="shared" si="2"/>
        <v>4.7114701825907419</v>
      </c>
      <c r="C40">
        <f t="shared" si="7"/>
        <v>-1.1900300104368524</v>
      </c>
      <c r="D40">
        <f t="shared" si="8"/>
        <v>1.5</v>
      </c>
      <c r="E40">
        <f t="shared" ca="1" si="0"/>
        <v>-0.9337339640563862</v>
      </c>
      <c r="F40">
        <f t="shared" ca="1" si="4"/>
        <v>4.0877062080975035</v>
      </c>
      <c r="G40">
        <f t="shared" si="5"/>
        <v>5.0214401721538895</v>
      </c>
      <c r="H40">
        <f t="shared" ca="1" si="1"/>
        <v>-0.9337339640563862</v>
      </c>
    </row>
    <row r="41" spans="1:8" x14ac:dyDescent="0.25">
      <c r="A41">
        <f t="shared" si="6"/>
        <v>32</v>
      </c>
      <c r="B41">
        <f t="shared" si="2"/>
        <v>4.9530324243951149</v>
      </c>
      <c r="C41">
        <f t="shared" si="7"/>
        <v>-1.2990381056766576</v>
      </c>
      <c r="D41">
        <f t="shared" si="8"/>
        <v>0.89999999999999991</v>
      </c>
      <c r="E41">
        <f t="shared" ref="E41:E57" ca="1" si="9">H41</f>
        <v>0.50693663579763526</v>
      </c>
      <c r="F41">
        <f t="shared" ca="1" si="4"/>
        <v>5.0609309545160928</v>
      </c>
      <c r="G41">
        <f t="shared" si="5"/>
        <v>4.5539943187184573</v>
      </c>
      <c r="H41">
        <f t="shared" ref="H41:H57" ca="1" si="10">$H$4*(RAND()-0.5)</f>
        <v>0.50693663579763526</v>
      </c>
    </row>
    <row r="42" spans="1:8" x14ac:dyDescent="0.25">
      <c r="A42">
        <f t="shared" si="6"/>
        <v>33</v>
      </c>
      <c r="B42">
        <f t="shared" si="2"/>
        <v>5.2069798271798495</v>
      </c>
      <c r="C42">
        <f t="shared" si="7"/>
        <v>-1.3858192987669302</v>
      </c>
      <c r="D42">
        <f t="shared" si="8"/>
        <v>0.6</v>
      </c>
      <c r="E42">
        <f t="shared" ca="1" si="9"/>
        <v>0.12850682623667931</v>
      </c>
      <c r="F42">
        <f t="shared" ca="1" si="4"/>
        <v>4.549667354649598</v>
      </c>
      <c r="G42">
        <f t="shared" si="5"/>
        <v>4.4211605284129192</v>
      </c>
      <c r="H42">
        <f t="shared" ca="1" si="10"/>
        <v>0.12850682623667931</v>
      </c>
    </row>
    <row r="43" spans="1:8" x14ac:dyDescent="0.25">
      <c r="A43">
        <f t="shared" si="6"/>
        <v>34</v>
      </c>
      <c r="B43">
        <f t="shared" si="2"/>
        <v>5.4739473917272008</v>
      </c>
      <c r="C43">
        <f t="shared" si="7"/>
        <v>-1.4488887394336025</v>
      </c>
      <c r="D43">
        <f t="shared" si="8"/>
        <v>-0.3</v>
      </c>
      <c r="E43">
        <f t="shared" ca="1" si="9"/>
        <v>-0.63471388511962723</v>
      </c>
      <c r="F43">
        <f t="shared" ca="1" si="4"/>
        <v>3.0903447671739714</v>
      </c>
      <c r="G43">
        <f t="shared" si="5"/>
        <v>3.7250586522935984</v>
      </c>
      <c r="H43">
        <f t="shared" ca="1" si="10"/>
        <v>-0.63471388511962723</v>
      </c>
    </row>
    <row r="44" spans="1:8" x14ac:dyDescent="0.25">
      <c r="A44">
        <f t="shared" si="6"/>
        <v>35</v>
      </c>
      <c r="B44">
        <f t="shared" si="2"/>
        <v>5.7546026760057307</v>
      </c>
      <c r="C44">
        <f t="shared" si="7"/>
        <v>-1.4871672920607155</v>
      </c>
      <c r="D44">
        <f t="shared" si="8"/>
        <v>1.5</v>
      </c>
      <c r="E44">
        <f t="shared" ca="1" si="9"/>
        <v>0.32456559815256414</v>
      </c>
      <c r="F44">
        <f t="shared" ca="1" si="4"/>
        <v>6.0920009820975789</v>
      </c>
      <c r="G44">
        <f t="shared" si="5"/>
        <v>5.7674353839450152</v>
      </c>
      <c r="H44">
        <f t="shared" ca="1" si="10"/>
        <v>0.32456559815256414</v>
      </c>
    </row>
    <row r="45" spans="1:8" x14ac:dyDescent="0.25">
      <c r="A45">
        <f t="shared" si="6"/>
        <v>36</v>
      </c>
      <c r="B45">
        <f t="shared" si="2"/>
        <v>6.0496474644129465</v>
      </c>
      <c r="C45">
        <f t="shared" si="7"/>
        <v>-1.5</v>
      </c>
      <c r="D45">
        <f t="shared" si="8"/>
        <v>0.89999999999999991</v>
      </c>
      <c r="E45">
        <f t="shared" ca="1" si="9"/>
        <v>0.34889430175029656</v>
      </c>
      <c r="F45">
        <f t="shared" ca="1" si="4"/>
        <v>5.7985417661632424</v>
      </c>
      <c r="G45">
        <f t="shared" si="5"/>
        <v>5.449647464412946</v>
      </c>
      <c r="H45">
        <f t="shared" ca="1" si="10"/>
        <v>0.34889430175029656</v>
      </c>
    </row>
    <row r="46" spans="1:8" x14ac:dyDescent="0.25">
      <c r="A46">
        <f t="shared" si="6"/>
        <v>37</v>
      </c>
      <c r="B46">
        <f t="shared" si="2"/>
        <v>6.3598195226018319</v>
      </c>
      <c r="C46">
        <f t="shared" si="7"/>
        <v>-1.4871672920607157</v>
      </c>
      <c r="D46">
        <f t="shared" si="8"/>
        <v>0.6</v>
      </c>
      <c r="E46">
        <f t="shared" ca="1" si="9"/>
        <v>0.7636856075676941</v>
      </c>
      <c r="F46">
        <f t="shared" ca="1" si="4"/>
        <v>6.2363378381088097</v>
      </c>
      <c r="G46">
        <f t="shared" si="5"/>
        <v>5.472652230541116</v>
      </c>
      <c r="H46">
        <f t="shared" ca="1" si="10"/>
        <v>0.7636856075676941</v>
      </c>
    </row>
    <row r="47" spans="1:8" x14ac:dyDescent="0.25">
      <c r="A47">
        <f t="shared" si="6"/>
        <v>38</v>
      </c>
      <c r="B47">
        <f t="shared" si="2"/>
        <v>6.6858944422792703</v>
      </c>
      <c r="C47">
        <f t="shared" si="7"/>
        <v>-1.4488887394336025</v>
      </c>
      <c r="D47">
        <f t="shared" si="8"/>
        <v>-0.3</v>
      </c>
      <c r="E47">
        <f t="shared" ca="1" si="9"/>
        <v>-0.51472037856340624</v>
      </c>
      <c r="F47">
        <f t="shared" ca="1" si="4"/>
        <v>4.422285324282262</v>
      </c>
      <c r="G47">
        <f t="shared" si="5"/>
        <v>4.937005702845668</v>
      </c>
      <c r="H47">
        <f t="shared" ca="1" si="10"/>
        <v>-0.51472037856340624</v>
      </c>
    </row>
    <row r="48" spans="1:8" x14ac:dyDescent="0.25">
      <c r="A48">
        <f t="shared" si="6"/>
        <v>39</v>
      </c>
      <c r="B48">
        <f t="shared" si="2"/>
        <v>7.0286875805892945</v>
      </c>
      <c r="C48">
        <f t="shared" si="7"/>
        <v>-1.3858192987669304</v>
      </c>
      <c r="D48">
        <f t="shared" si="8"/>
        <v>1.5</v>
      </c>
      <c r="E48">
        <f t="shared" ca="1" si="9"/>
        <v>-0.92325561947498258</v>
      </c>
      <c r="F48">
        <f t="shared" ca="1" si="4"/>
        <v>6.219612662347382</v>
      </c>
      <c r="G48">
        <f t="shared" si="5"/>
        <v>7.1428682818223646</v>
      </c>
      <c r="H48">
        <f t="shared" ca="1" si="10"/>
        <v>-0.92325561947498258</v>
      </c>
    </row>
    <row r="49" spans="1:8" x14ac:dyDescent="0.25">
      <c r="A49">
        <f t="shared" si="6"/>
        <v>40</v>
      </c>
      <c r="B49">
        <f t="shared" si="2"/>
        <v>7.3890560989306504</v>
      </c>
      <c r="C49">
        <f t="shared" si="7"/>
        <v>-1.299038105676658</v>
      </c>
      <c r="D49">
        <f t="shared" si="8"/>
        <v>0.89999999999999991</v>
      </c>
      <c r="E49">
        <f t="shared" ca="1" si="9"/>
        <v>0.82172042891991248</v>
      </c>
      <c r="F49">
        <f t="shared" ca="1" si="4"/>
        <v>7.8117384221739048</v>
      </c>
      <c r="G49">
        <f t="shared" si="5"/>
        <v>6.9900179932539928</v>
      </c>
      <c r="H49">
        <f t="shared" ca="1" si="10"/>
        <v>0.82172042891991248</v>
      </c>
    </row>
    <row r="50" spans="1:8" x14ac:dyDescent="0.25">
      <c r="A50">
        <f t="shared" si="6"/>
        <v>41</v>
      </c>
      <c r="B50">
        <f t="shared" si="2"/>
        <v>7.7679011063067742</v>
      </c>
      <c r="C50">
        <f t="shared" si="7"/>
        <v>-1.1900300104368535</v>
      </c>
      <c r="D50">
        <f t="shared" si="8"/>
        <v>0.6</v>
      </c>
      <c r="E50">
        <f t="shared" ca="1" si="9"/>
        <v>0.21426330425507856</v>
      </c>
      <c r="F50">
        <f t="shared" ca="1" si="4"/>
        <v>7.3921344001249993</v>
      </c>
      <c r="G50">
        <f t="shared" si="5"/>
        <v>7.1778710958699206</v>
      </c>
      <c r="H50">
        <f t="shared" ca="1" si="10"/>
        <v>0.21426330425507856</v>
      </c>
    </row>
    <row r="51" spans="1:8" x14ac:dyDescent="0.25">
      <c r="A51">
        <f t="shared" si="6"/>
        <v>42</v>
      </c>
      <c r="B51">
        <f t="shared" si="2"/>
        <v>8.1661699125676517</v>
      </c>
      <c r="C51">
        <f t="shared" si="7"/>
        <v>-1.0606601717798214</v>
      </c>
      <c r="D51">
        <f t="shared" si="8"/>
        <v>-0.3</v>
      </c>
      <c r="E51">
        <f t="shared" ca="1" si="9"/>
        <v>0.17873790917259735</v>
      </c>
      <c r="F51">
        <f t="shared" ca="1" si="4"/>
        <v>6.9842476499604285</v>
      </c>
      <c r="G51">
        <f t="shared" si="5"/>
        <v>6.8055097407878309</v>
      </c>
      <c r="H51">
        <f t="shared" ca="1" si="10"/>
        <v>0.17873790917259735</v>
      </c>
    </row>
    <row r="52" spans="1:8" x14ac:dyDescent="0.25">
      <c r="A52">
        <f t="shared" si="6"/>
        <v>43</v>
      </c>
      <c r="B52">
        <f t="shared" si="2"/>
        <v>8.5848583971778929</v>
      </c>
      <c r="C52">
        <f t="shared" si="7"/>
        <v>-0.91314214351308132</v>
      </c>
      <c r="D52">
        <f t="shared" si="8"/>
        <v>1.5</v>
      </c>
      <c r="E52">
        <f t="shared" ca="1" si="9"/>
        <v>0.99748911101577908</v>
      </c>
      <c r="F52">
        <f t="shared" ca="1" si="4"/>
        <v>10.169205364680591</v>
      </c>
      <c r="G52">
        <f t="shared" si="5"/>
        <v>9.1717162536648118</v>
      </c>
      <c r="H52">
        <f t="shared" ca="1" si="10"/>
        <v>0.99748911101577908</v>
      </c>
    </row>
    <row r="53" spans="1:8" x14ac:dyDescent="0.25">
      <c r="A53">
        <f t="shared" si="6"/>
        <v>44</v>
      </c>
      <c r="B53">
        <f t="shared" si="2"/>
        <v>9.025013499434122</v>
      </c>
      <c r="C53">
        <f t="shared" si="7"/>
        <v>-0.75000000000000067</v>
      </c>
      <c r="D53">
        <f t="shared" si="8"/>
        <v>0.89999999999999991</v>
      </c>
      <c r="E53">
        <f t="shared" ca="1" si="9"/>
        <v>-0.66408310264022608</v>
      </c>
      <c r="F53">
        <f t="shared" ca="1" si="4"/>
        <v>8.5109303967938956</v>
      </c>
      <c r="G53">
        <f t="shared" si="5"/>
        <v>9.1750134994341224</v>
      </c>
      <c r="H53">
        <f t="shared" ca="1" si="10"/>
        <v>-0.66408310264022608</v>
      </c>
    </row>
    <row r="54" spans="1:8" x14ac:dyDescent="0.25">
      <c r="A54">
        <f t="shared" si="6"/>
        <v>45</v>
      </c>
      <c r="B54">
        <f t="shared" si="2"/>
        <v>9.4877358363585262</v>
      </c>
      <c r="C54">
        <f t="shared" si="7"/>
        <v>-0.57402514854763431</v>
      </c>
      <c r="D54">
        <f t="shared" si="8"/>
        <v>0.6</v>
      </c>
      <c r="E54">
        <f t="shared" ca="1" si="9"/>
        <v>-0.65537619546750103</v>
      </c>
      <c r="F54">
        <f t="shared" ca="1" si="4"/>
        <v>8.858334492343392</v>
      </c>
      <c r="G54">
        <f t="shared" si="5"/>
        <v>9.5137106878108924</v>
      </c>
      <c r="H54">
        <f t="shared" ca="1" si="10"/>
        <v>-0.65537619546750103</v>
      </c>
    </row>
    <row r="55" spans="1:8" x14ac:dyDescent="0.25">
      <c r="A55">
        <f t="shared" si="6"/>
        <v>46</v>
      </c>
      <c r="B55">
        <f t="shared" si="2"/>
        <v>9.9741824548147235</v>
      </c>
      <c r="C55">
        <f t="shared" si="7"/>
        <v>-0.38822856765378233</v>
      </c>
      <c r="D55">
        <f t="shared" si="8"/>
        <v>-0.3</v>
      </c>
      <c r="E55">
        <f t="shared" ca="1" si="9"/>
        <v>0.51564163565439358</v>
      </c>
      <c r="F55">
        <f t="shared" ca="1" si="4"/>
        <v>9.8015955228153349</v>
      </c>
      <c r="G55">
        <f t="shared" si="5"/>
        <v>9.2859538871609413</v>
      </c>
      <c r="H55">
        <f t="shared" ca="1" si="10"/>
        <v>0.51564163565439358</v>
      </c>
    </row>
    <row r="56" spans="1:8" x14ac:dyDescent="0.25">
      <c r="A56">
        <f t="shared" si="6"/>
        <v>47</v>
      </c>
      <c r="B56">
        <f t="shared" si="2"/>
        <v>10.485569724727576</v>
      </c>
      <c r="C56">
        <f t="shared" si="7"/>
        <v>-0.19578928833007753</v>
      </c>
      <c r="D56">
        <f t="shared" si="8"/>
        <v>1.5</v>
      </c>
      <c r="E56">
        <f t="shared" ca="1" si="9"/>
        <v>-0.14200051569654404</v>
      </c>
      <c r="F56">
        <f t="shared" ca="1" si="4"/>
        <v>11.647779920700954</v>
      </c>
      <c r="G56">
        <f t="shared" si="5"/>
        <v>11.789780436397498</v>
      </c>
      <c r="H56">
        <f t="shared" ca="1" si="10"/>
        <v>-0.14200051569654404</v>
      </c>
    </row>
    <row r="57" spans="1:8" x14ac:dyDescent="0.25">
      <c r="A57">
        <f t="shared" si="6"/>
        <v>48</v>
      </c>
      <c r="B57">
        <f t="shared" si="2"/>
        <v>11.023176380641605</v>
      </c>
      <c r="C57">
        <f t="shared" si="7"/>
        <v>-3.67544536472586E-16</v>
      </c>
      <c r="D57">
        <f t="shared" si="8"/>
        <v>0.89999999999999991</v>
      </c>
      <c r="E57">
        <f t="shared" ca="1" si="9"/>
        <v>0.34152840283804675</v>
      </c>
      <c r="F57">
        <f t="shared" ca="1" si="4"/>
        <v>12.264704783479651</v>
      </c>
      <c r="G57">
        <f t="shared" si="5"/>
        <v>11.923176380641605</v>
      </c>
      <c r="H57">
        <f t="shared" ca="1" si="10"/>
        <v>0.34152840283804675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1FC36-6617-41AA-9A06-17B071CEECDD}">
  <dimension ref="A3:H24"/>
  <sheetViews>
    <sheetView tabSelected="1" topLeftCell="A3" zoomScale="150" zoomScaleNormal="150" workbookViewId="0">
      <selection activeCell="H3" sqref="H3"/>
    </sheetView>
  </sheetViews>
  <sheetFormatPr baseColWidth="10" defaultRowHeight="15" x14ac:dyDescent="0.25"/>
  <sheetData>
    <row r="3" spans="1:8" x14ac:dyDescent="0.25">
      <c r="A3" t="s">
        <v>22</v>
      </c>
      <c r="B3" t="s">
        <v>23</v>
      </c>
      <c r="C3" t="s">
        <v>45</v>
      </c>
      <c r="D3" t="s">
        <v>46</v>
      </c>
      <c r="E3" t="s">
        <v>47</v>
      </c>
      <c r="F3" t="s">
        <v>48</v>
      </c>
      <c r="G3" t="s">
        <v>49</v>
      </c>
      <c r="H3" t="s">
        <v>50</v>
      </c>
    </row>
    <row r="4" spans="1:8" x14ac:dyDescent="0.25">
      <c r="A4" t="s">
        <v>24</v>
      </c>
      <c r="B4">
        <v>330</v>
      </c>
    </row>
    <row r="5" spans="1:8" x14ac:dyDescent="0.25">
      <c r="A5" t="s">
        <v>26</v>
      </c>
      <c r="B5">
        <v>345</v>
      </c>
      <c r="F5">
        <f>C7</f>
        <v>355</v>
      </c>
    </row>
    <row r="6" spans="1:8" x14ac:dyDescent="0.25">
      <c r="A6" t="s">
        <v>28</v>
      </c>
      <c r="B6">
        <v>390</v>
      </c>
      <c r="F6">
        <f t="shared" ref="F6:F22" si="0">C8</f>
        <v>363</v>
      </c>
      <c r="G6">
        <f>D9</f>
        <v>352.8</v>
      </c>
    </row>
    <row r="7" spans="1:8" x14ac:dyDescent="0.25">
      <c r="A7" t="s">
        <v>30</v>
      </c>
      <c r="B7">
        <v>354</v>
      </c>
      <c r="C7">
        <f>AVERAGE(B4:B6)</f>
        <v>355</v>
      </c>
      <c r="F7">
        <f t="shared" si="0"/>
        <v>363</v>
      </c>
      <c r="G7">
        <f t="shared" ref="G7:G21" si="1">D10</f>
        <v>358.2</v>
      </c>
      <c r="H7">
        <f>D9</f>
        <v>352.8</v>
      </c>
    </row>
    <row r="8" spans="1:8" x14ac:dyDescent="0.25">
      <c r="A8" t="s">
        <v>32</v>
      </c>
      <c r="B8">
        <v>345</v>
      </c>
      <c r="C8">
        <f t="shared" ref="C8:C24" si="2">AVERAGE(B5:B7)</f>
        <v>363</v>
      </c>
      <c r="F8">
        <f t="shared" si="0"/>
        <v>352</v>
      </c>
      <c r="G8">
        <f t="shared" si="1"/>
        <v>373.2</v>
      </c>
      <c r="H8">
        <f t="shared" ref="H8:H20" si="3">D10</f>
        <v>358.2</v>
      </c>
    </row>
    <row r="9" spans="1:8" x14ac:dyDescent="0.25">
      <c r="A9" t="s">
        <v>34</v>
      </c>
      <c r="B9">
        <v>357</v>
      </c>
      <c r="C9">
        <f t="shared" si="2"/>
        <v>363</v>
      </c>
      <c r="D9">
        <f>AVERAGE(B4:B8)</f>
        <v>352.8</v>
      </c>
      <c r="F9">
        <f t="shared" si="0"/>
        <v>374</v>
      </c>
      <c r="G9">
        <f t="shared" si="1"/>
        <v>367.2</v>
      </c>
      <c r="H9">
        <f t="shared" si="3"/>
        <v>373.2</v>
      </c>
    </row>
    <row r="10" spans="1:8" x14ac:dyDescent="0.25">
      <c r="A10" t="s">
        <v>36</v>
      </c>
      <c r="B10">
        <v>420</v>
      </c>
      <c r="C10">
        <f t="shared" si="2"/>
        <v>352</v>
      </c>
      <c r="D10">
        <f t="shared" ref="D10:D24" si="4">AVERAGE(B5:B9)</f>
        <v>358.2</v>
      </c>
      <c r="F10">
        <f t="shared" si="0"/>
        <v>379</v>
      </c>
      <c r="G10">
        <f t="shared" si="1"/>
        <v>369.6</v>
      </c>
      <c r="H10">
        <f t="shared" si="3"/>
        <v>367.2</v>
      </c>
    </row>
    <row r="11" spans="1:8" x14ac:dyDescent="0.25">
      <c r="A11" t="s">
        <v>38</v>
      </c>
      <c r="B11">
        <v>360</v>
      </c>
      <c r="C11">
        <f t="shared" si="2"/>
        <v>374</v>
      </c>
      <c r="D11">
        <f t="shared" si="4"/>
        <v>373.2</v>
      </c>
      <c r="E11">
        <f>AVERAGE(B4:B10)</f>
        <v>363</v>
      </c>
      <c r="F11">
        <f t="shared" si="0"/>
        <v>382</v>
      </c>
      <c r="G11">
        <f t="shared" si="1"/>
        <v>378.6</v>
      </c>
      <c r="H11">
        <f t="shared" si="3"/>
        <v>369.6</v>
      </c>
    </row>
    <row r="12" spans="1:8" x14ac:dyDescent="0.25">
      <c r="A12" t="s">
        <v>40</v>
      </c>
      <c r="B12">
        <v>366</v>
      </c>
      <c r="C12">
        <f t="shared" si="2"/>
        <v>379</v>
      </c>
      <c r="D12">
        <f t="shared" si="4"/>
        <v>367.2</v>
      </c>
      <c r="E12">
        <f t="shared" ref="E12:E24" si="5">AVERAGE(B5:B11)</f>
        <v>367.28571428571428</v>
      </c>
      <c r="F12">
        <f t="shared" si="0"/>
        <v>372</v>
      </c>
      <c r="G12">
        <f t="shared" si="1"/>
        <v>400.8</v>
      </c>
      <c r="H12">
        <f t="shared" si="3"/>
        <v>378.6</v>
      </c>
    </row>
    <row r="13" spans="1:8" x14ac:dyDescent="0.25">
      <c r="A13" t="s">
        <v>41</v>
      </c>
      <c r="B13">
        <v>390</v>
      </c>
      <c r="C13">
        <f t="shared" si="2"/>
        <v>382</v>
      </c>
      <c r="D13">
        <f t="shared" si="4"/>
        <v>369.6</v>
      </c>
      <c r="E13">
        <f t="shared" si="5"/>
        <v>370.28571428571428</v>
      </c>
      <c r="F13">
        <f t="shared" si="0"/>
        <v>408</v>
      </c>
      <c r="G13">
        <f t="shared" si="1"/>
        <v>397.2</v>
      </c>
      <c r="H13">
        <f t="shared" si="3"/>
        <v>400.8</v>
      </c>
    </row>
    <row r="14" spans="1:8" x14ac:dyDescent="0.25">
      <c r="A14" t="s">
        <v>42</v>
      </c>
      <c r="B14">
        <v>468</v>
      </c>
      <c r="C14">
        <f t="shared" si="2"/>
        <v>372</v>
      </c>
      <c r="D14">
        <f t="shared" si="4"/>
        <v>378.6</v>
      </c>
      <c r="E14">
        <f t="shared" si="5"/>
        <v>370.28571428571428</v>
      </c>
      <c r="F14">
        <f t="shared" si="0"/>
        <v>420</v>
      </c>
      <c r="G14">
        <f t="shared" si="1"/>
        <v>400.8</v>
      </c>
      <c r="H14">
        <f t="shared" si="3"/>
        <v>397.2</v>
      </c>
    </row>
    <row r="15" spans="1:8" x14ac:dyDescent="0.25">
      <c r="A15" t="s">
        <v>43</v>
      </c>
      <c r="B15">
        <v>402</v>
      </c>
      <c r="C15">
        <f t="shared" si="2"/>
        <v>408</v>
      </c>
      <c r="D15">
        <f t="shared" si="4"/>
        <v>400.8</v>
      </c>
      <c r="E15">
        <f t="shared" si="5"/>
        <v>386.57142857142856</v>
      </c>
      <c r="F15">
        <f t="shared" si="0"/>
        <v>416</v>
      </c>
      <c r="G15">
        <f t="shared" si="1"/>
        <v>408.6</v>
      </c>
      <c r="H15">
        <f t="shared" si="3"/>
        <v>400.8</v>
      </c>
    </row>
    <row r="16" spans="1:8" x14ac:dyDescent="0.25">
      <c r="A16" t="s">
        <v>25</v>
      </c>
      <c r="B16">
        <v>378</v>
      </c>
      <c r="C16">
        <f t="shared" si="2"/>
        <v>420</v>
      </c>
      <c r="D16">
        <f t="shared" si="4"/>
        <v>397.2</v>
      </c>
      <c r="E16">
        <f t="shared" si="5"/>
        <v>394.71428571428572</v>
      </c>
      <c r="F16">
        <f t="shared" si="0"/>
        <v>395</v>
      </c>
      <c r="G16">
        <f t="shared" si="1"/>
        <v>430.2</v>
      </c>
      <c r="H16">
        <f t="shared" si="3"/>
        <v>408.6</v>
      </c>
    </row>
    <row r="17" spans="1:8" x14ac:dyDescent="0.25">
      <c r="A17" t="s">
        <v>27</v>
      </c>
      <c r="B17">
        <v>405</v>
      </c>
      <c r="C17">
        <f t="shared" si="2"/>
        <v>416</v>
      </c>
      <c r="D17">
        <f t="shared" si="4"/>
        <v>400.8</v>
      </c>
      <c r="E17">
        <f t="shared" si="5"/>
        <v>397.71428571428572</v>
      </c>
      <c r="F17">
        <f t="shared" si="0"/>
        <v>427</v>
      </c>
      <c r="G17">
        <f t="shared" si="1"/>
        <v>420.6</v>
      </c>
      <c r="H17">
        <f t="shared" si="3"/>
        <v>430.2</v>
      </c>
    </row>
    <row r="18" spans="1:8" x14ac:dyDescent="0.25">
      <c r="A18" t="s">
        <v>29</v>
      </c>
      <c r="B18">
        <v>498</v>
      </c>
      <c r="C18">
        <f t="shared" si="2"/>
        <v>395</v>
      </c>
      <c r="D18">
        <f t="shared" si="4"/>
        <v>408.6</v>
      </c>
      <c r="E18">
        <f t="shared" si="5"/>
        <v>395.57142857142856</v>
      </c>
      <c r="F18">
        <f t="shared" si="0"/>
        <v>441</v>
      </c>
      <c r="G18">
        <f t="shared" si="1"/>
        <v>426</v>
      </c>
      <c r="H18">
        <f t="shared" si="3"/>
        <v>420.6</v>
      </c>
    </row>
    <row r="19" spans="1:8" x14ac:dyDescent="0.25">
      <c r="A19" t="s">
        <v>31</v>
      </c>
      <c r="B19">
        <v>420</v>
      </c>
      <c r="C19">
        <f t="shared" si="2"/>
        <v>427</v>
      </c>
      <c r="D19">
        <f t="shared" si="4"/>
        <v>430.2</v>
      </c>
      <c r="E19">
        <f t="shared" si="5"/>
        <v>415.28571428571428</v>
      </c>
      <c r="F19">
        <f t="shared" si="0"/>
        <v>449</v>
      </c>
      <c r="G19">
        <f t="shared" si="1"/>
        <v>449.4</v>
      </c>
      <c r="H19">
        <f t="shared" si="3"/>
        <v>426</v>
      </c>
    </row>
    <row r="20" spans="1:8" x14ac:dyDescent="0.25">
      <c r="A20" t="s">
        <v>33</v>
      </c>
      <c r="B20">
        <v>429</v>
      </c>
      <c r="C20">
        <f t="shared" si="2"/>
        <v>441</v>
      </c>
      <c r="D20">
        <f t="shared" si="4"/>
        <v>420.6</v>
      </c>
      <c r="E20">
        <f t="shared" si="5"/>
        <v>423</v>
      </c>
      <c r="F20">
        <f t="shared" si="0"/>
        <v>448</v>
      </c>
      <c r="G20">
        <f t="shared" si="1"/>
        <v>476.4</v>
      </c>
      <c r="H20">
        <f t="shared" si="3"/>
        <v>449.4</v>
      </c>
    </row>
    <row r="21" spans="1:8" x14ac:dyDescent="0.25">
      <c r="A21" t="s">
        <v>35</v>
      </c>
      <c r="B21">
        <v>495</v>
      </c>
      <c r="C21">
        <f t="shared" si="2"/>
        <v>449</v>
      </c>
      <c r="D21">
        <f t="shared" si="4"/>
        <v>426</v>
      </c>
      <c r="E21">
        <f t="shared" si="5"/>
        <v>428.57142857142856</v>
      </c>
      <c r="F21">
        <f t="shared" si="0"/>
        <v>488</v>
      </c>
      <c r="G21">
        <f t="shared" si="1"/>
        <v>478.8</v>
      </c>
    </row>
    <row r="22" spans="1:8" x14ac:dyDescent="0.25">
      <c r="A22" t="s">
        <v>37</v>
      </c>
      <c r="B22">
        <v>540</v>
      </c>
      <c r="C22">
        <f t="shared" si="2"/>
        <v>448</v>
      </c>
      <c r="D22">
        <f t="shared" si="4"/>
        <v>449.4</v>
      </c>
      <c r="E22">
        <f t="shared" si="5"/>
        <v>432.42857142857144</v>
      </c>
      <c r="F22">
        <f t="shared" si="0"/>
        <v>515</v>
      </c>
    </row>
    <row r="23" spans="1:8" x14ac:dyDescent="0.25">
      <c r="A23" t="s">
        <v>39</v>
      </c>
      <c r="B23">
        <v>510</v>
      </c>
      <c r="C23">
        <f t="shared" si="2"/>
        <v>488</v>
      </c>
      <c r="D23">
        <f t="shared" si="4"/>
        <v>476.4</v>
      </c>
      <c r="E23">
        <f t="shared" si="5"/>
        <v>452.14285714285717</v>
      </c>
    </row>
    <row r="24" spans="1:8" x14ac:dyDescent="0.25">
      <c r="A24" s="1" t="s">
        <v>44</v>
      </c>
      <c r="B24" s="1"/>
      <c r="C24" s="1">
        <f>AVERAGE(B21:B23)</f>
        <v>515</v>
      </c>
      <c r="D24">
        <f>AVERAGE(B19:B23)</f>
        <v>478.8</v>
      </c>
      <c r="E24">
        <f t="shared" si="5"/>
        <v>471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Köster, Bernhard Johannes</cp:lastModifiedBy>
  <dcterms:created xsi:type="dcterms:W3CDTF">2023-11-12T16:46:00Z</dcterms:created>
  <dcterms:modified xsi:type="dcterms:W3CDTF">2023-11-21T10:50:36Z</dcterms:modified>
</cp:coreProperties>
</file>