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2720F8C8-B370-4235-9769-A01967A73270}" xr6:coauthVersionLast="47" xr6:coauthVersionMax="47" xr10:uidLastSave="{00000000-0000-0000-0000-000000000000}"/>
  <bookViews>
    <workbookView xWindow="3130" yWindow="1320" windowWidth="14760" windowHeight="8340" activeTab="1" xr2:uid="{5A6C044C-6D41-413C-A3A5-E9729717DB1E}"/>
  </bookViews>
  <sheets>
    <sheet name="20230313" sheetId="2" r:id="rId1"/>
    <sheet name="Kontingenz" sheetId="3" r:id="rId2"/>
    <sheet name="m" sheetId="4" r:id="rId3"/>
    <sheet name="w" sheetId="5" r:id="rId4"/>
  </sheets>
  <definedNames>
    <definedName name="_xlnm._FilterDatabase" localSheetId="0" hidden="1">'20230313'!$F$2:$F$17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I16" i="3"/>
  <c r="H16" i="3"/>
  <c r="F16" i="3"/>
  <c r="F15" i="3"/>
  <c r="G15" i="3"/>
  <c r="I15" i="3"/>
  <c r="H15" i="3"/>
  <c r="J16" i="3"/>
  <c r="J15" i="3"/>
  <c r="I17" i="3"/>
  <c r="H17" i="3"/>
  <c r="G17" i="3"/>
  <c r="F17" i="3"/>
  <c r="H10" i="3"/>
  <c r="J11" i="3"/>
  <c r="I11" i="3"/>
  <c r="H11" i="3"/>
  <c r="G11" i="3"/>
  <c r="F11" i="3"/>
  <c r="J10" i="3"/>
  <c r="I10" i="3"/>
  <c r="G10" i="3"/>
  <c r="F10" i="3"/>
  <c r="J9" i="3"/>
  <c r="I9" i="3"/>
  <c r="H9" i="3"/>
  <c r="G9" i="3"/>
  <c r="F9" i="3"/>
  <c r="J5" i="3"/>
  <c r="J4" i="3"/>
  <c r="J3" i="3"/>
  <c r="I5" i="3"/>
  <c r="H5" i="3"/>
  <c r="G5" i="3"/>
  <c r="F5" i="3"/>
  <c r="F14" i="5"/>
  <c r="E14" i="5"/>
  <c r="E17" i="4"/>
  <c r="E16" i="4"/>
  <c r="E15" i="4"/>
  <c r="E14" i="4"/>
  <c r="F14" i="4" s="1"/>
  <c r="E13" i="4"/>
  <c r="E12" i="4"/>
  <c r="E11" i="4"/>
  <c r="E10" i="4"/>
  <c r="E9" i="4"/>
  <c r="E8" i="4"/>
  <c r="E7" i="4"/>
  <c r="E6" i="4"/>
  <c r="E5" i="4"/>
  <c r="E18" i="4" s="1"/>
  <c r="E4" i="4"/>
  <c r="E3" i="4"/>
  <c r="E13" i="5"/>
  <c r="E12" i="5"/>
  <c r="E11" i="5"/>
  <c r="E10" i="5"/>
  <c r="E9" i="5"/>
  <c r="E8" i="5"/>
  <c r="E7" i="5"/>
  <c r="E6" i="5"/>
  <c r="E5" i="5"/>
  <c r="E4" i="5"/>
  <c r="E3" i="5"/>
  <c r="D14" i="5"/>
  <c r="C14" i="5"/>
  <c r="C3" i="5"/>
  <c r="B37" i="2"/>
  <c r="B36" i="2"/>
  <c r="B35" i="2"/>
  <c r="B34" i="2"/>
  <c r="B33" i="2"/>
  <c r="B32" i="2"/>
  <c r="B31" i="2"/>
  <c r="B30" i="2"/>
  <c r="B29" i="2"/>
  <c r="B28" i="2"/>
  <c r="B27" i="2"/>
  <c r="C13" i="5"/>
  <c r="D13" i="5" s="1"/>
  <c r="F13" i="5" s="1"/>
  <c r="C12" i="5"/>
  <c r="D12" i="5" s="1"/>
  <c r="F12" i="5" s="1"/>
  <c r="C11" i="5"/>
  <c r="D11" i="5" s="1"/>
  <c r="F11" i="5" s="1"/>
  <c r="C10" i="5"/>
  <c r="D10" i="5" s="1"/>
  <c r="C9" i="5"/>
  <c r="D9" i="5" s="1"/>
  <c r="F9" i="5" s="1"/>
  <c r="C8" i="5"/>
  <c r="D8" i="5" s="1"/>
  <c r="F8" i="5" s="1"/>
  <c r="C7" i="5"/>
  <c r="D7" i="5" s="1"/>
  <c r="F7" i="5" s="1"/>
  <c r="C6" i="5"/>
  <c r="D6" i="5" s="1"/>
  <c r="C5" i="5"/>
  <c r="D5" i="5" s="1"/>
  <c r="F5" i="5" s="1"/>
  <c r="C4" i="5"/>
  <c r="D4" i="5" s="1"/>
  <c r="F4" i="5" s="1"/>
  <c r="D3" i="5"/>
  <c r="F17" i="4"/>
  <c r="F16" i="4"/>
  <c r="F15" i="4"/>
  <c r="F13" i="4"/>
  <c r="F12" i="4"/>
  <c r="F11" i="4"/>
  <c r="F10" i="4"/>
  <c r="F9" i="4"/>
  <c r="F8" i="4"/>
  <c r="F7" i="4"/>
  <c r="F6" i="4"/>
  <c r="F4" i="4"/>
  <c r="F3" i="4"/>
  <c r="D3" i="4"/>
  <c r="D18" i="4" s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3" i="4"/>
  <c r="C18" i="4" s="1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A28" i="2"/>
  <c r="A29" i="2" s="1"/>
  <c r="A30" i="2" s="1"/>
  <c r="A31" i="2" s="1"/>
  <c r="A32" i="2" s="1"/>
  <c r="A33" i="2" s="1"/>
  <c r="A34" i="2" s="1"/>
  <c r="A35" i="2" s="1"/>
  <c r="A36" i="2" s="1"/>
  <c r="A37" i="2" s="1"/>
  <c r="E22" i="2"/>
  <c r="E21" i="2"/>
  <c r="H19" i="2"/>
  <c r="G20" i="2"/>
  <c r="F20" i="2"/>
  <c r="E20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19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9" i="2"/>
  <c r="C22" i="2"/>
  <c r="B21" i="2"/>
  <c r="C18" i="2"/>
  <c r="C3" i="2"/>
  <c r="C21" i="2"/>
  <c r="B20" i="2"/>
  <c r="C20" i="2"/>
  <c r="B19" i="2"/>
  <c r="C19" i="2"/>
  <c r="B3" i="2"/>
  <c r="B22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F5" i="4" l="1"/>
  <c r="F18" i="4" s="1"/>
  <c r="F10" i="5"/>
  <c r="F6" i="5"/>
  <c r="F3" i="5"/>
</calcChain>
</file>

<file path=xl/sharedStrings.xml><?xml version="1.0" encoding="utf-8"?>
<sst xmlns="http://schemas.openxmlformats.org/spreadsheetml/2006/main" count="69" uniqueCount="31">
  <si>
    <t>No</t>
  </si>
  <si>
    <t>Lenght</t>
  </si>
  <si>
    <t>Length</t>
  </si>
  <si>
    <t>A-Mittel</t>
  </si>
  <si>
    <t>G-Mittel</t>
  </si>
  <si>
    <t>H-Mittel</t>
  </si>
  <si>
    <t>1/xi</t>
  </si>
  <si>
    <t>Summe</t>
  </si>
  <si>
    <t>Median</t>
  </si>
  <si>
    <t>MAD</t>
  </si>
  <si>
    <t>Abs</t>
  </si>
  <si>
    <t>quad</t>
  </si>
  <si>
    <t>Varianz</t>
  </si>
  <si>
    <t>Stabw</t>
  </si>
  <si>
    <t>VarKoe</t>
  </si>
  <si>
    <t>male</t>
  </si>
  <si>
    <t>female</t>
  </si>
  <si>
    <t>0-155</t>
  </si>
  <si>
    <t>155-170</t>
  </si>
  <si>
    <t>170-185</t>
  </si>
  <si>
    <t>185-200</t>
  </si>
  <si>
    <t>m</t>
  </si>
  <si>
    <t>w</t>
  </si>
  <si>
    <t>Anzahl</t>
  </si>
  <si>
    <t>(0-155)</t>
  </si>
  <si>
    <t>[155-170)</t>
  </si>
  <si>
    <t>[170-185)</t>
  </si>
  <si>
    <t>[185-200)</t>
  </si>
  <si>
    <t>Randh.</t>
  </si>
  <si>
    <t>emp. Wahrscheinlickeit</t>
  </si>
  <si>
    <t>theo. Wahrscheinlickeit für Unabhängigkeit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</si>
</sst>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2" fillId="0" borderId="2" xfId="0" applyFont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ill="1" applyBorder="1"/>
    <xf numFmtId="10" fontId="0" fillId="0" borderId="1" xfId="1" applyNumberFormat="1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6F4B-13B4-4518-82B2-D77B0BB8647C}">
  <dimension ref="A1:H37"/>
  <sheetViews>
    <sheetView topLeftCell="A22" workbookViewId="0">
      <selection activeCell="D26" sqref="D26:E37"/>
    </sheetView>
  </sheetViews>
  <sheetFormatPr baseColWidth="10" defaultRowHeight="14.5" x14ac:dyDescent="0.35"/>
  <cols>
    <col min="5" max="5" width="13.54296875" bestFit="1" customWidth="1"/>
  </cols>
  <sheetData>
    <row r="1" spans="1:8" x14ac:dyDescent="0.35">
      <c r="B1" t="s">
        <v>15</v>
      </c>
      <c r="E1" t="s">
        <v>15</v>
      </c>
    </row>
    <row r="2" spans="1:8" x14ac:dyDescent="0.35">
      <c r="A2" t="s">
        <v>0</v>
      </c>
      <c r="B2" t="s">
        <v>1</v>
      </c>
      <c r="C2" t="s">
        <v>6</v>
      </c>
      <c r="D2" s="1" t="s">
        <v>0</v>
      </c>
      <c r="E2" s="5" t="s">
        <v>2</v>
      </c>
      <c r="F2" t="s">
        <v>2</v>
      </c>
      <c r="G2" t="s">
        <v>10</v>
      </c>
      <c r="H2" t="s">
        <v>11</v>
      </c>
    </row>
    <row r="3" spans="1:8" x14ac:dyDescent="0.35">
      <c r="A3">
        <v>1</v>
      </c>
      <c r="B3">
        <f ca="1">175+INT((RAND()-0.5)*50)</f>
        <v>183</v>
      </c>
      <c r="C3">
        <f>1/E3</f>
        <v>6.369426751592357E-3</v>
      </c>
      <c r="D3" s="1">
        <v>1</v>
      </c>
      <c r="E3" s="6">
        <v>157</v>
      </c>
      <c r="F3">
        <v>192</v>
      </c>
      <c r="G3">
        <f>ABS(E3-$B$19)</f>
        <v>12</v>
      </c>
      <c r="H3" s="2">
        <f>(E3-$B$19)^2</f>
        <v>144</v>
      </c>
    </row>
    <row r="4" spans="1:8" x14ac:dyDescent="0.35">
      <c r="A4">
        <f>A3+1</f>
        <v>2</v>
      </c>
      <c r="B4">
        <f t="shared" ref="B4:B17" ca="1" si="0">175+INT((RAND()-0.5)*50)</f>
        <v>170</v>
      </c>
      <c r="C4">
        <f t="shared" ref="C4:C17" si="1">1/E4</f>
        <v>6.3291139240506328E-3</v>
      </c>
      <c r="D4" s="1">
        <v>2</v>
      </c>
      <c r="E4" s="6">
        <v>158</v>
      </c>
      <c r="F4">
        <v>190</v>
      </c>
      <c r="G4">
        <f t="shared" ref="G4:G17" si="2">ABS(E4-$B$19)</f>
        <v>11</v>
      </c>
      <c r="H4" s="2">
        <f t="shared" ref="H4:H17" si="3">(E4-$B$19)^2</f>
        <v>121</v>
      </c>
    </row>
    <row r="5" spans="1:8" x14ac:dyDescent="0.35">
      <c r="A5">
        <f t="shared" ref="A5:A17" si="4">A4+1</f>
        <v>3</v>
      </c>
      <c r="B5">
        <f t="shared" ca="1" si="0"/>
        <v>160</v>
      </c>
      <c r="C5">
        <f t="shared" si="1"/>
        <v>5.208333333333333E-3</v>
      </c>
      <c r="D5" s="1">
        <v>3</v>
      </c>
      <c r="E5" s="6">
        <v>192</v>
      </c>
      <c r="F5">
        <v>187</v>
      </c>
      <c r="G5">
        <f t="shared" si="2"/>
        <v>23</v>
      </c>
      <c r="H5" s="2">
        <f t="shared" si="3"/>
        <v>529</v>
      </c>
    </row>
    <row r="6" spans="1:8" x14ac:dyDescent="0.35">
      <c r="A6">
        <f t="shared" si="4"/>
        <v>4</v>
      </c>
      <c r="B6">
        <f t="shared" ca="1" si="0"/>
        <v>167</v>
      </c>
      <c r="C6">
        <f t="shared" si="1"/>
        <v>6.369426751592357E-3</v>
      </c>
      <c r="D6" s="1">
        <v>4</v>
      </c>
      <c r="E6" s="6">
        <v>157</v>
      </c>
      <c r="F6">
        <v>173</v>
      </c>
      <c r="G6">
        <f t="shared" si="2"/>
        <v>12</v>
      </c>
      <c r="H6" s="2">
        <f t="shared" si="3"/>
        <v>144</v>
      </c>
    </row>
    <row r="7" spans="1:8" x14ac:dyDescent="0.35">
      <c r="A7">
        <f t="shared" si="4"/>
        <v>5</v>
      </c>
      <c r="B7">
        <f t="shared" ca="1" si="0"/>
        <v>151</v>
      </c>
      <c r="C7">
        <f t="shared" si="1"/>
        <v>5.7803468208092483E-3</v>
      </c>
      <c r="D7" s="1">
        <v>5</v>
      </c>
      <c r="E7" s="6">
        <v>173</v>
      </c>
      <c r="F7">
        <v>172</v>
      </c>
      <c r="G7">
        <f t="shared" si="2"/>
        <v>4</v>
      </c>
      <c r="H7" s="2">
        <f t="shared" si="3"/>
        <v>16</v>
      </c>
    </row>
    <row r="8" spans="1:8" x14ac:dyDescent="0.35">
      <c r="A8">
        <f t="shared" si="4"/>
        <v>6</v>
      </c>
      <c r="B8">
        <f t="shared" ca="1" si="0"/>
        <v>186</v>
      </c>
      <c r="C8">
        <f t="shared" si="1"/>
        <v>5.8479532163742687E-3</v>
      </c>
      <c r="D8" s="1">
        <v>6</v>
      </c>
      <c r="E8" s="6">
        <v>171</v>
      </c>
      <c r="F8">
        <v>171</v>
      </c>
      <c r="G8">
        <f t="shared" si="2"/>
        <v>2</v>
      </c>
      <c r="H8" s="2">
        <f t="shared" si="3"/>
        <v>4</v>
      </c>
    </row>
    <row r="9" spans="1:8" x14ac:dyDescent="0.35">
      <c r="A9">
        <f t="shared" si="4"/>
        <v>7</v>
      </c>
      <c r="B9">
        <f t="shared" ca="1" si="0"/>
        <v>169</v>
      </c>
      <c r="C9">
        <f t="shared" si="1"/>
        <v>5.8139534883720929E-3</v>
      </c>
      <c r="D9" s="1">
        <v>7</v>
      </c>
      <c r="E9" s="6">
        <v>172</v>
      </c>
      <c r="F9">
        <v>170</v>
      </c>
      <c r="G9">
        <f t="shared" si="2"/>
        <v>3</v>
      </c>
      <c r="H9" s="2">
        <f t="shared" si="3"/>
        <v>9</v>
      </c>
    </row>
    <row r="10" spans="1:8" x14ac:dyDescent="0.35">
      <c r="A10">
        <f t="shared" si="4"/>
        <v>8</v>
      </c>
      <c r="B10">
        <f t="shared" ca="1" si="0"/>
        <v>181</v>
      </c>
      <c r="C10">
        <f t="shared" si="1"/>
        <v>6.0975609756097563E-3</v>
      </c>
      <c r="D10" s="1">
        <v>8</v>
      </c>
      <c r="E10" s="6">
        <v>164</v>
      </c>
      <c r="F10" s="4">
        <v>164</v>
      </c>
      <c r="G10">
        <f t="shared" si="2"/>
        <v>5</v>
      </c>
      <c r="H10" s="2">
        <f t="shared" si="3"/>
        <v>25</v>
      </c>
    </row>
    <row r="11" spans="1:8" x14ac:dyDescent="0.35">
      <c r="A11">
        <f t="shared" si="4"/>
        <v>9</v>
      </c>
      <c r="B11">
        <f t="shared" ca="1" si="0"/>
        <v>182</v>
      </c>
      <c r="C11">
        <f t="shared" si="1"/>
        <v>6.1728395061728392E-3</v>
      </c>
      <c r="D11" s="1">
        <v>9</v>
      </c>
      <c r="E11" s="6">
        <v>162</v>
      </c>
      <c r="F11">
        <v>164</v>
      </c>
      <c r="G11">
        <f t="shared" si="2"/>
        <v>7</v>
      </c>
      <c r="H11" s="2">
        <f t="shared" si="3"/>
        <v>49</v>
      </c>
    </row>
    <row r="12" spans="1:8" x14ac:dyDescent="0.35">
      <c r="A12">
        <f t="shared" si="4"/>
        <v>10</v>
      </c>
      <c r="B12">
        <f t="shared" ca="1" si="0"/>
        <v>197</v>
      </c>
      <c r="C12">
        <f t="shared" si="1"/>
        <v>6.0975609756097563E-3</v>
      </c>
      <c r="D12" s="1">
        <v>10</v>
      </c>
      <c r="E12" s="6">
        <v>164</v>
      </c>
      <c r="F12">
        <v>162</v>
      </c>
      <c r="G12">
        <f t="shared" si="2"/>
        <v>5</v>
      </c>
      <c r="H12" s="2">
        <f t="shared" si="3"/>
        <v>25</v>
      </c>
    </row>
    <row r="13" spans="1:8" x14ac:dyDescent="0.35">
      <c r="A13">
        <f t="shared" si="4"/>
        <v>11</v>
      </c>
      <c r="B13">
        <f t="shared" ca="1" si="0"/>
        <v>187</v>
      </c>
      <c r="C13">
        <f t="shared" si="1"/>
        <v>5.263157894736842E-3</v>
      </c>
      <c r="D13" s="1">
        <v>11</v>
      </c>
      <c r="E13" s="6">
        <v>190</v>
      </c>
      <c r="F13">
        <v>160</v>
      </c>
      <c r="G13">
        <f t="shared" si="2"/>
        <v>21</v>
      </c>
      <c r="H13" s="2">
        <f t="shared" si="3"/>
        <v>441</v>
      </c>
    </row>
    <row r="14" spans="1:8" x14ac:dyDescent="0.35">
      <c r="A14">
        <f t="shared" si="4"/>
        <v>12</v>
      </c>
      <c r="B14">
        <f t="shared" ca="1" si="0"/>
        <v>198</v>
      </c>
      <c r="C14">
        <f t="shared" si="1"/>
        <v>6.2500000000000003E-3</v>
      </c>
      <c r="D14" s="1">
        <v>12</v>
      </c>
      <c r="E14" s="6">
        <v>160</v>
      </c>
      <c r="F14">
        <v>158</v>
      </c>
      <c r="G14">
        <f t="shared" si="2"/>
        <v>9</v>
      </c>
      <c r="H14" s="2">
        <f t="shared" si="3"/>
        <v>81</v>
      </c>
    </row>
    <row r="15" spans="1:8" x14ac:dyDescent="0.35">
      <c r="A15">
        <f t="shared" si="4"/>
        <v>13</v>
      </c>
      <c r="B15">
        <f t="shared" ca="1" si="0"/>
        <v>198</v>
      </c>
      <c r="C15">
        <f t="shared" si="1"/>
        <v>5.8823529411764705E-3</v>
      </c>
      <c r="D15" s="1">
        <v>13</v>
      </c>
      <c r="E15" s="6">
        <v>170</v>
      </c>
      <c r="F15">
        <v>158</v>
      </c>
      <c r="G15">
        <f t="shared" si="2"/>
        <v>1</v>
      </c>
      <c r="H15" s="2">
        <f t="shared" si="3"/>
        <v>1</v>
      </c>
    </row>
    <row r="16" spans="1:8" x14ac:dyDescent="0.35">
      <c r="A16">
        <f t="shared" si="4"/>
        <v>14</v>
      </c>
      <c r="B16">
        <f t="shared" ca="1" si="0"/>
        <v>184</v>
      </c>
      <c r="C16">
        <f t="shared" si="1"/>
        <v>5.3475935828877002E-3</v>
      </c>
      <c r="D16" s="1">
        <v>14</v>
      </c>
      <c r="E16" s="6">
        <v>187</v>
      </c>
      <c r="F16">
        <v>157</v>
      </c>
      <c r="G16">
        <f t="shared" si="2"/>
        <v>18</v>
      </c>
      <c r="H16" s="2">
        <f t="shared" si="3"/>
        <v>324</v>
      </c>
    </row>
    <row r="17" spans="1:8" x14ac:dyDescent="0.35">
      <c r="A17">
        <f t="shared" si="4"/>
        <v>15</v>
      </c>
      <c r="B17">
        <f t="shared" ca="1" si="0"/>
        <v>187</v>
      </c>
      <c r="C17">
        <f t="shared" si="1"/>
        <v>6.3291139240506328E-3</v>
      </c>
      <c r="D17" s="1">
        <v>15</v>
      </c>
      <c r="E17" s="6">
        <v>158</v>
      </c>
      <c r="F17">
        <v>157</v>
      </c>
      <c r="G17">
        <f t="shared" si="2"/>
        <v>11</v>
      </c>
      <c r="H17" s="2">
        <f t="shared" si="3"/>
        <v>121</v>
      </c>
    </row>
    <row r="18" spans="1:8" x14ac:dyDescent="0.35">
      <c r="B18" t="s">
        <v>7</v>
      </c>
      <c r="C18">
        <f>SUM(C3:C17)</f>
        <v>8.9158734086368291E-2</v>
      </c>
    </row>
    <row r="19" spans="1:8" x14ac:dyDescent="0.35">
      <c r="A19" t="s">
        <v>3</v>
      </c>
      <c r="B19" s="2">
        <f>SUM(E3:E17)/D17</f>
        <v>169</v>
      </c>
      <c r="C19" s="3">
        <f>AVERAGE(E3:E17)</f>
        <v>169</v>
      </c>
      <c r="D19" t="s">
        <v>9</v>
      </c>
      <c r="E19">
        <f>AVERAGE(G3:G17)</f>
        <v>9.6</v>
      </c>
      <c r="F19">
        <f>AVEDEV(E3:E17)</f>
        <v>9.6</v>
      </c>
      <c r="H19" s="7">
        <f>SUM(H3:H17)/14</f>
        <v>145.28571428571428</v>
      </c>
    </row>
    <row r="20" spans="1:8" x14ac:dyDescent="0.35">
      <c r="A20" t="s">
        <v>4</v>
      </c>
      <c r="B20" s="2">
        <f>(PRODUCT(E3:E17))^(1/15)</f>
        <v>168.6126468821806</v>
      </c>
      <c r="C20" s="2">
        <f>GEOMEAN(E3:E17)</f>
        <v>168.6126468821806</v>
      </c>
      <c r="D20" t="s">
        <v>12</v>
      </c>
      <c r="E20" s="2">
        <f>AVERAGE(H3:H17)</f>
        <v>135.6</v>
      </c>
      <c r="F20">
        <f>_xlfn.VAR.P(E3:E17)</f>
        <v>135.6</v>
      </c>
      <c r="G20">
        <f>_xlfn.VAR.S(E3:E17)</f>
        <v>145.28571428571428</v>
      </c>
    </row>
    <row r="21" spans="1:8" x14ac:dyDescent="0.35">
      <c r="A21" t="s">
        <v>5</v>
      </c>
      <c r="B21" s="2">
        <f>D17*1/C18</f>
        <v>168.2392662223026</v>
      </c>
      <c r="C21" s="2">
        <f>HARMEAN(E3:E17)</f>
        <v>168.2392662223026</v>
      </c>
      <c r="D21" t="s">
        <v>13</v>
      </c>
      <c r="E21">
        <f>SQRT(E20)</f>
        <v>11.644741302407709</v>
      </c>
    </row>
    <row r="22" spans="1:8" x14ac:dyDescent="0.35">
      <c r="A22" t="s">
        <v>8</v>
      </c>
      <c r="B22">
        <f>F10</f>
        <v>164</v>
      </c>
      <c r="C22" s="3">
        <f>MEDIAN(E3:E17)</f>
        <v>164</v>
      </c>
      <c r="D22" t="s">
        <v>14</v>
      </c>
      <c r="E22">
        <f>E21/B19</f>
        <v>6.8903794688803019E-2</v>
      </c>
    </row>
    <row r="25" spans="1:8" x14ac:dyDescent="0.35">
      <c r="B25" t="s">
        <v>16</v>
      </c>
      <c r="E25" t="s">
        <v>16</v>
      </c>
    </row>
    <row r="26" spans="1:8" x14ac:dyDescent="0.35">
      <c r="A26" t="s">
        <v>0</v>
      </c>
      <c r="B26" t="s">
        <v>1</v>
      </c>
      <c r="D26" s="8"/>
      <c r="E26" s="8" t="s">
        <v>1</v>
      </c>
    </row>
    <row r="27" spans="1:8" x14ac:dyDescent="0.35">
      <c r="A27">
        <v>1</v>
      </c>
      <c r="B27">
        <f ca="1">165+INT((RAND()-0.5)*40)</f>
        <v>175</v>
      </c>
      <c r="D27" s="8">
        <v>1</v>
      </c>
      <c r="E27" s="9">
        <v>178</v>
      </c>
    </row>
    <row r="28" spans="1:8" x14ac:dyDescent="0.35">
      <c r="A28">
        <f>A27+1</f>
        <v>2</v>
      </c>
      <c r="B28">
        <f t="shared" ref="B28:B37" ca="1" si="5">165+INT((RAND()-0.5)*40)</f>
        <v>184</v>
      </c>
      <c r="D28" s="8">
        <v>2</v>
      </c>
      <c r="E28" s="9">
        <v>171</v>
      </c>
    </row>
    <row r="29" spans="1:8" x14ac:dyDescent="0.35">
      <c r="A29">
        <f t="shared" ref="A29:A37" si="6">A28+1</f>
        <v>3</v>
      </c>
      <c r="B29">
        <f t="shared" ca="1" si="5"/>
        <v>150</v>
      </c>
      <c r="D29" s="8">
        <v>3</v>
      </c>
      <c r="E29" s="9">
        <v>176</v>
      </c>
    </row>
    <row r="30" spans="1:8" x14ac:dyDescent="0.35">
      <c r="A30">
        <f t="shared" si="6"/>
        <v>4</v>
      </c>
      <c r="B30">
        <f t="shared" ca="1" si="5"/>
        <v>167</v>
      </c>
      <c r="D30" s="8">
        <v>4</v>
      </c>
      <c r="E30" s="9">
        <v>183</v>
      </c>
    </row>
    <row r="31" spans="1:8" x14ac:dyDescent="0.35">
      <c r="A31">
        <f t="shared" si="6"/>
        <v>5</v>
      </c>
      <c r="B31">
        <f t="shared" ca="1" si="5"/>
        <v>151</v>
      </c>
      <c r="D31" s="8">
        <v>5</v>
      </c>
      <c r="E31" s="9">
        <v>155</v>
      </c>
    </row>
    <row r="32" spans="1:8" x14ac:dyDescent="0.35">
      <c r="A32">
        <f t="shared" si="6"/>
        <v>6</v>
      </c>
      <c r="B32">
        <f t="shared" ca="1" si="5"/>
        <v>156</v>
      </c>
      <c r="D32" s="8">
        <v>6</v>
      </c>
      <c r="E32" s="9">
        <v>163</v>
      </c>
    </row>
    <row r="33" spans="1:5" x14ac:dyDescent="0.35">
      <c r="A33">
        <f t="shared" si="6"/>
        <v>7</v>
      </c>
      <c r="B33">
        <f t="shared" ca="1" si="5"/>
        <v>169</v>
      </c>
      <c r="D33" s="8">
        <v>7</v>
      </c>
      <c r="E33" s="9">
        <v>182</v>
      </c>
    </row>
    <row r="34" spans="1:5" x14ac:dyDescent="0.35">
      <c r="A34">
        <f t="shared" si="6"/>
        <v>8</v>
      </c>
      <c r="B34">
        <f t="shared" ca="1" si="5"/>
        <v>154</v>
      </c>
      <c r="D34" s="8">
        <v>8</v>
      </c>
      <c r="E34" s="9">
        <v>178</v>
      </c>
    </row>
    <row r="35" spans="1:5" x14ac:dyDescent="0.35">
      <c r="A35">
        <f t="shared" si="6"/>
        <v>9</v>
      </c>
      <c r="B35">
        <f t="shared" ca="1" si="5"/>
        <v>154</v>
      </c>
      <c r="D35" s="8">
        <v>9</v>
      </c>
      <c r="E35" s="9">
        <v>154</v>
      </c>
    </row>
    <row r="36" spans="1:5" x14ac:dyDescent="0.35">
      <c r="A36">
        <f t="shared" si="6"/>
        <v>10</v>
      </c>
      <c r="B36">
        <f t="shared" ca="1" si="5"/>
        <v>177</v>
      </c>
      <c r="D36" s="8">
        <v>10</v>
      </c>
      <c r="E36" s="9">
        <v>150</v>
      </c>
    </row>
    <row r="37" spans="1:5" x14ac:dyDescent="0.35">
      <c r="A37">
        <f t="shared" si="6"/>
        <v>11</v>
      </c>
      <c r="B37">
        <f t="shared" ca="1" si="5"/>
        <v>154</v>
      </c>
      <c r="D37" s="8">
        <v>11</v>
      </c>
      <c r="E37" s="9">
        <v>184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BF8C-91B6-45A0-BF06-7FB3F3B3B813}">
  <dimension ref="A1:J34"/>
  <sheetViews>
    <sheetView tabSelected="1" topLeftCell="A7" workbookViewId="0">
      <selection activeCell="C22" sqref="C22"/>
    </sheetView>
  </sheetViews>
  <sheetFormatPr baseColWidth="10" defaultRowHeight="14.5" x14ac:dyDescent="0.35"/>
  <sheetData>
    <row r="1" spans="1:10" x14ac:dyDescent="0.35">
      <c r="B1" t="s">
        <v>15</v>
      </c>
      <c r="D1" t="s">
        <v>16</v>
      </c>
      <c r="E1" s="14" t="s">
        <v>23</v>
      </c>
      <c r="F1" s="14"/>
      <c r="G1" s="14"/>
      <c r="H1" s="14"/>
      <c r="I1" s="14"/>
      <c r="J1" s="8"/>
    </row>
    <row r="2" spans="1:10" x14ac:dyDescent="0.35">
      <c r="A2" s="8" t="s">
        <v>0</v>
      </c>
      <c r="B2" s="8" t="s">
        <v>2</v>
      </c>
      <c r="C2" s="8"/>
      <c r="D2" s="12" t="s">
        <v>1</v>
      </c>
      <c r="E2" s="8"/>
      <c r="F2" s="8" t="s">
        <v>24</v>
      </c>
      <c r="G2" s="8" t="s">
        <v>25</v>
      </c>
      <c r="H2" s="8" t="s">
        <v>26</v>
      </c>
      <c r="I2" s="8" t="s">
        <v>27</v>
      </c>
      <c r="J2" s="17" t="s">
        <v>28</v>
      </c>
    </row>
    <row r="3" spans="1:10" x14ac:dyDescent="0.35">
      <c r="A3" s="8">
        <v>1</v>
      </c>
      <c r="B3" s="9">
        <v>157</v>
      </c>
      <c r="C3" s="8">
        <v>1</v>
      </c>
      <c r="D3" s="13">
        <v>178</v>
      </c>
      <c r="E3" s="8" t="s">
        <v>21</v>
      </c>
      <c r="F3" s="15">
        <v>0</v>
      </c>
      <c r="G3" s="16">
        <v>8</v>
      </c>
      <c r="H3" s="15">
        <v>4</v>
      </c>
      <c r="I3" s="16">
        <v>3</v>
      </c>
      <c r="J3" s="8">
        <f>SUM(F3:I3)</f>
        <v>15</v>
      </c>
    </row>
    <row r="4" spans="1:10" x14ac:dyDescent="0.35">
      <c r="A4" s="8">
        <v>2</v>
      </c>
      <c r="B4" s="9">
        <v>158</v>
      </c>
      <c r="C4" s="8">
        <v>2</v>
      </c>
      <c r="D4" s="13">
        <v>171</v>
      </c>
      <c r="E4" s="8" t="s">
        <v>22</v>
      </c>
      <c r="F4" s="15">
        <v>2</v>
      </c>
      <c r="G4" s="16">
        <v>2</v>
      </c>
      <c r="H4" s="15">
        <v>7</v>
      </c>
      <c r="I4" s="16">
        <v>0</v>
      </c>
      <c r="J4" s="8">
        <f>SUM(F4:I4)</f>
        <v>11</v>
      </c>
    </row>
    <row r="5" spans="1:10" x14ac:dyDescent="0.35">
      <c r="A5" s="8">
        <v>3</v>
      </c>
      <c r="B5" s="9">
        <v>192</v>
      </c>
      <c r="C5" s="8">
        <v>3</v>
      </c>
      <c r="D5" s="9">
        <v>176</v>
      </c>
      <c r="E5" s="8" t="s">
        <v>28</v>
      </c>
      <c r="F5" s="8">
        <f>SUM(F3:F4)</f>
        <v>2</v>
      </c>
      <c r="G5" s="8">
        <f t="shared" ref="G5:I5" si="0">SUM(G3:G4)</f>
        <v>10</v>
      </c>
      <c r="H5" s="8">
        <f t="shared" si="0"/>
        <v>11</v>
      </c>
      <c r="I5" s="8">
        <f t="shared" si="0"/>
        <v>3</v>
      </c>
      <c r="J5" s="8">
        <f>SUM(J3:J4)</f>
        <v>26</v>
      </c>
    </row>
    <row r="6" spans="1:10" x14ac:dyDescent="0.35">
      <c r="A6" s="8">
        <v>4</v>
      </c>
      <c r="B6" s="9">
        <v>157</v>
      </c>
      <c r="C6" s="8">
        <v>4</v>
      </c>
      <c r="D6" s="9">
        <v>183</v>
      </c>
    </row>
    <row r="7" spans="1:10" x14ac:dyDescent="0.35">
      <c r="A7" s="8">
        <v>5</v>
      </c>
      <c r="B7" s="9">
        <v>173</v>
      </c>
      <c r="C7" s="8">
        <v>5</v>
      </c>
      <c r="D7" s="9">
        <v>155</v>
      </c>
      <c r="E7" s="14" t="s">
        <v>29</v>
      </c>
      <c r="F7" s="14"/>
      <c r="G7" s="14"/>
      <c r="H7" s="14"/>
      <c r="I7" s="14"/>
      <c r="J7" s="8"/>
    </row>
    <row r="8" spans="1:10" x14ac:dyDescent="0.35">
      <c r="A8" s="8">
        <v>6</v>
      </c>
      <c r="B8" s="9">
        <v>171</v>
      </c>
      <c r="C8" s="8">
        <v>6</v>
      </c>
      <c r="D8" s="9">
        <v>163</v>
      </c>
      <c r="E8" s="8"/>
      <c r="F8" s="8" t="s">
        <v>24</v>
      </c>
      <c r="G8" s="8" t="s">
        <v>25</v>
      </c>
      <c r="H8" s="8" t="s">
        <v>26</v>
      </c>
      <c r="I8" s="8" t="s">
        <v>27</v>
      </c>
      <c r="J8" s="17" t="s">
        <v>28</v>
      </c>
    </row>
    <row r="9" spans="1:10" x14ac:dyDescent="0.35">
      <c r="A9" s="8">
        <v>7</v>
      </c>
      <c r="B9" s="9">
        <v>172</v>
      </c>
      <c r="C9" s="8">
        <v>7</v>
      </c>
      <c r="D9" s="9">
        <v>182</v>
      </c>
      <c r="E9" s="8" t="s">
        <v>21</v>
      </c>
      <c r="F9" s="18">
        <f>F3/$J$5</f>
        <v>0</v>
      </c>
      <c r="G9" s="18">
        <f t="shared" ref="G9:J9" si="1">G3/$J$5</f>
        <v>0.30769230769230771</v>
      </c>
      <c r="H9" s="18">
        <f t="shared" si="1"/>
        <v>0.15384615384615385</v>
      </c>
      <c r="I9" s="18">
        <f t="shared" si="1"/>
        <v>0.11538461538461539</v>
      </c>
      <c r="J9" s="18">
        <f t="shared" si="1"/>
        <v>0.57692307692307687</v>
      </c>
    </row>
    <row r="10" spans="1:10" x14ac:dyDescent="0.35">
      <c r="A10" s="8">
        <v>8</v>
      </c>
      <c r="B10" s="9">
        <v>164</v>
      </c>
      <c r="C10" s="8">
        <v>8</v>
      </c>
      <c r="D10" s="9">
        <v>178</v>
      </c>
      <c r="E10" s="8" t="s">
        <v>22</v>
      </c>
      <c r="F10" s="18">
        <f t="shared" ref="F10:J10" si="2">F4/$J$5</f>
        <v>7.6923076923076927E-2</v>
      </c>
      <c r="G10" s="18">
        <f t="shared" si="2"/>
        <v>7.6923076923076927E-2</v>
      </c>
      <c r="H10" s="18">
        <f>H4/$J$5</f>
        <v>0.26923076923076922</v>
      </c>
      <c r="I10" s="18">
        <f t="shared" si="2"/>
        <v>0</v>
      </c>
      <c r="J10" s="18">
        <f t="shared" si="2"/>
        <v>0.42307692307692307</v>
      </c>
    </row>
    <row r="11" spans="1:10" x14ac:dyDescent="0.35">
      <c r="A11" s="8">
        <v>9</v>
      </c>
      <c r="B11" s="9">
        <v>162</v>
      </c>
      <c r="C11" s="8">
        <v>9</v>
      </c>
      <c r="D11" s="9">
        <v>154</v>
      </c>
      <c r="E11" s="8" t="s">
        <v>28</v>
      </c>
      <c r="F11" s="18">
        <f t="shared" ref="F11:J11" si="3">F5/$J$5</f>
        <v>7.6923076923076927E-2</v>
      </c>
      <c r="G11" s="18">
        <f t="shared" si="3"/>
        <v>0.38461538461538464</v>
      </c>
      <c r="H11" s="18">
        <f t="shared" si="3"/>
        <v>0.42307692307692307</v>
      </c>
      <c r="I11" s="18">
        <f t="shared" si="3"/>
        <v>0.11538461538461539</v>
      </c>
      <c r="J11" s="18">
        <f t="shared" si="3"/>
        <v>1</v>
      </c>
    </row>
    <row r="12" spans="1:10" x14ac:dyDescent="0.35">
      <c r="A12" s="8">
        <v>10</v>
      </c>
      <c r="B12" s="9">
        <v>164</v>
      </c>
      <c r="C12" s="8">
        <v>10</v>
      </c>
      <c r="D12" s="9">
        <v>150</v>
      </c>
    </row>
    <row r="13" spans="1:10" x14ac:dyDescent="0.35">
      <c r="A13" s="8">
        <v>11</v>
      </c>
      <c r="B13" s="9">
        <v>190</v>
      </c>
      <c r="C13" s="8">
        <v>11</v>
      </c>
      <c r="D13" s="9">
        <v>184</v>
      </c>
      <c r="E13" s="14" t="s">
        <v>30</v>
      </c>
      <c r="F13" s="14"/>
      <c r="G13" s="14"/>
      <c r="H13" s="14"/>
      <c r="I13" s="14"/>
      <c r="J13" s="8"/>
    </row>
    <row r="14" spans="1:10" x14ac:dyDescent="0.35">
      <c r="A14" s="8">
        <v>12</v>
      </c>
      <c r="B14" s="9">
        <v>160</v>
      </c>
      <c r="E14" s="8"/>
      <c r="F14" s="8" t="s">
        <v>24</v>
      </c>
      <c r="G14" s="8" t="s">
        <v>25</v>
      </c>
      <c r="H14" s="8" t="s">
        <v>26</v>
      </c>
      <c r="I14" s="8" t="s">
        <v>27</v>
      </c>
      <c r="J14" s="17" t="s">
        <v>28</v>
      </c>
    </row>
    <row r="15" spans="1:10" x14ac:dyDescent="0.35">
      <c r="A15" s="8">
        <v>13</v>
      </c>
      <c r="B15" s="9">
        <v>170</v>
      </c>
      <c r="E15" s="8" t="s">
        <v>21</v>
      </c>
      <c r="F15" s="18">
        <f>$J15*F17</f>
        <v>4.4378698224852069E-2</v>
      </c>
      <c r="G15" s="18">
        <f>$J15*G17</f>
        <v>0.22189349112426035</v>
      </c>
      <c r="H15" s="18">
        <f t="shared" ref="G15:I15" si="4">$J15*H17</f>
        <v>0.24408284023668636</v>
      </c>
      <c r="I15" s="18">
        <f t="shared" si="4"/>
        <v>6.65680473372781E-2</v>
      </c>
      <c r="J15" s="18">
        <f>J9</f>
        <v>0.57692307692307687</v>
      </c>
    </row>
    <row r="16" spans="1:10" x14ac:dyDescent="0.35">
      <c r="A16" s="8">
        <v>14</v>
      </c>
      <c r="B16" s="9">
        <v>187</v>
      </c>
      <c r="E16" s="8" t="s">
        <v>22</v>
      </c>
      <c r="F16" s="18">
        <f>$J16*F17</f>
        <v>3.2544378698224852E-2</v>
      </c>
      <c r="G16" s="18">
        <f>$J16*G17</f>
        <v>0.16272189349112426</v>
      </c>
      <c r="H16" s="18">
        <f t="shared" ref="G16:I16" si="5">$J16*H17</f>
        <v>0.17899408284023668</v>
      </c>
      <c r="I16" s="18">
        <f t="shared" si="5"/>
        <v>4.8816568047337278E-2</v>
      </c>
      <c r="J16" s="18">
        <f t="shared" ref="J16" si="6">J10</f>
        <v>0.42307692307692307</v>
      </c>
    </row>
    <row r="17" spans="1:10" x14ac:dyDescent="0.35">
      <c r="A17" s="8">
        <v>15</v>
      </c>
      <c r="B17" s="9">
        <v>158</v>
      </c>
      <c r="E17" s="8" t="s">
        <v>28</v>
      </c>
      <c r="F17" s="18">
        <f>F11</f>
        <v>7.6923076923076927E-2</v>
      </c>
      <c r="G17" s="18">
        <f t="shared" ref="G17:I17" si="7">G11</f>
        <v>0.38461538461538464</v>
      </c>
      <c r="H17" s="18">
        <f t="shared" si="7"/>
        <v>0.42307692307692307</v>
      </c>
      <c r="I17" s="18">
        <f t="shared" si="7"/>
        <v>0.11538461538461539</v>
      </c>
      <c r="J17" s="18"/>
    </row>
    <row r="19" spans="1:10" x14ac:dyDescent="0.35">
      <c r="B19" s="10"/>
    </row>
    <row r="20" spans="1:10" x14ac:dyDescent="0.35">
      <c r="B20" s="11"/>
    </row>
    <row r="21" spans="1:10" x14ac:dyDescent="0.35">
      <c r="B21" s="11"/>
    </row>
    <row r="22" spans="1:10" x14ac:dyDescent="0.35">
      <c r="B22" s="11"/>
    </row>
    <row r="23" spans="1:10" x14ac:dyDescent="0.35">
      <c r="B23" s="11"/>
    </row>
    <row r="24" spans="1:10" x14ac:dyDescent="0.35">
      <c r="B24" s="11"/>
    </row>
    <row r="25" spans="1:10" x14ac:dyDescent="0.35">
      <c r="B25" s="11"/>
    </row>
    <row r="26" spans="1:10" x14ac:dyDescent="0.35">
      <c r="B26" s="11"/>
    </row>
    <row r="27" spans="1:10" x14ac:dyDescent="0.35">
      <c r="B27" s="11"/>
    </row>
    <row r="28" spans="1:10" x14ac:dyDescent="0.35">
      <c r="B28" s="11"/>
    </row>
    <row r="29" spans="1:10" x14ac:dyDescent="0.35">
      <c r="B29" s="11"/>
    </row>
    <row r="30" spans="1:10" x14ac:dyDescent="0.35">
      <c r="B30" s="11"/>
    </row>
    <row r="31" spans="1:10" x14ac:dyDescent="0.35">
      <c r="B31" s="11"/>
    </row>
    <row r="32" spans="1:10" x14ac:dyDescent="0.35">
      <c r="B32" s="11"/>
    </row>
    <row r="33" spans="2:2" x14ac:dyDescent="0.35">
      <c r="B33" s="11"/>
    </row>
    <row r="34" spans="2:2" x14ac:dyDescent="0.35">
      <c r="B34" s="11"/>
    </row>
  </sheetData>
  <mergeCells count="3">
    <mergeCell ref="E1:I1"/>
    <mergeCell ref="E7:I7"/>
    <mergeCell ref="E13:I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59517-6DDC-4089-995F-5EAD8F836AC0}">
  <dimension ref="A1:F18"/>
  <sheetViews>
    <sheetView workbookViewId="0">
      <selection activeCell="E3" sqref="E3:E17"/>
    </sheetView>
  </sheetViews>
  <sheetFormatPr baseColWidth="10" defaultRowHeight="14.5" x14ac:dyDescent="0.35"/>
  <sheetData>
    <row r="1" spans="1:6" x14ac:dyDescent="0.35">
      <c r="B1" t="s">
        <v>15</v>
      </c>
    </row>
    <row r="2" spans="1:6" x14ac:dyDescent="0.35">
      <c r="A2" s="8" t="s">
        <v>0</v>
      </c>
      <c r="B2" s="8" t="s">
        <v>2</v>
      </c>
      <c r="C2" t="s">
        <v>17</v>
      </c>
      <c r="D2" t="s">
        <v>18</v>
      </c>
      <c r="E2" t="s">
        <v>19</v>
      </c>
      <c r="F2" t="s">
        <v>20</v>
      </c>
    </row>
    <row r="3" spans="1:6" x14ac:dyDescent="0.35">
      <c r="A3" s="8">
        <v>1</v>
      </c>
      <c r="B3" s="9">
        <v>157</v>
      </c>
      <c r="C3">
        <f>IF(B3&lt;155,1,0)</f>
        <v>0</v>
      </c>
      <c r="D3">
        <f>IF(B3&lt;170,1,0)-C3</f>
        <v>1</v>
      </c>
      <c r="E3">
        <f>IF(B3&lt;185,1,0)-D3-C3</f>
        <v>0</v>
      </c>
      <c r="F3">
        <f>IF(B3&lt;200,1,0)-E3-D3-C3</f>
        <v>0</v>
      </c>
    </row>
    <row r="4" spans="1:6" x14ac:dyDescent="0.35">
      <c r="A4" s="8">
        <v>2</v>
      </c>
      <c r="B4" s="9">
        <v>158</v>
      </c>
      <c r="C4">
        <f t="shared" ref="C4:C17" si="0">IF(B4&lt;155,1,0)</f>
        <v>0</v>
      </c>
      <c r="D4">
        <f t="shared" ref="D4:D17" si="1">IF(B4&lt;170,1,0)-C4</f>
        <v>1</v>
      </c>
      <c r="E4">
        <f t="shared" ref="E4:E17" si="2">IF(B4&lt;185,1,0)-D4-C4</f>
        <v>0</v>
      </c>
      <c r="F4">
        <f t="shared" ref="F4:F17" si="3">IF(B4&lt;200,1,0)-E4-D4-C4</f>
        <v>0</v>
      </c>
    </row>
    <row r="5" spans="1:6" x14ac:dyDescent="0.35">
      <c r="A5" s="8">
        <v>3</v>
      </c>
      <c r="B5" s="9">
        <v>192</v>
      </c>
      <c r="C5">
        <f t="shared" si="0"/>
        <v>0</v>
      </c>
      <c r="D5">
        <f t="shared" si="1"/>
        <v>0</v>
      </c>
      <c r="E5">
        <f t="shared" si="2"/>
        <v>0</v>
      </c>
      <c r="F5">
        <f t="shared" si="3"/>
        <v>1</v>
      </c>
    </row>
    <row r="6" spans="1:6" x14ac:dyDescent="0.35">
      <c r="A6" s="8">
        <v>4</v>
      </c>
      <c r="B6" s="9">
        <v>157</v>
      </c>
      <c r="C6">
        <f t="shared" si="0"/>
        <v>0</v>
      </c>
      <c r="D6">
        <f t="shared" si="1"/>
        <v>1</v>
      </c>
      <c r="E6">
        <f t="shared" si="2"/>
        <v>0</v>
      </c>
      <c r="F6">
        <f t="shared" si="3"/>
        <v>0</v>
      </c>
    </row>
    <row r="7" spans="1:6" x14ac:dyDescent="0.35">
      <c r="A7" s="8">
        <v>5</v>
      </c>
      <c r="B7" s="9">
        <v>173</v>
      </c>
      <c r="C7">
        <f t="shared" si="0"/>
        <v>0</v>
      </c>
      <c r="D7">
        <f t="shared" si="1"/>
        <v>0</v>
      </c>
      <c r="E7">
        <f t="shared" si="2"/>
        <v>1</v>
      </c>
      <c r="F7">
        <f t="shared" si="3"/>
        <v>0</v>
      </c>
    </row>
    <row r="8" spans="1:6" x14ac:dyDescent="0.35">
      <c r="A8" s="8">
        <v>6</v>
      </c>
      <c r="B8" s="9">
        <v>171</v>
      </c>
      <c r="C8">
        <f t="shared" si="0"/>
        <v>0</v>
      </c>
      <c r="D8">
        <f t="shared" si="1"/>
        <v>0</v>
      </c>
      <c r="E8">
        <f t="shared" si="2"/>
        <v>1</v>
      </c>
      <c r="F8">
        <f t="shared" si="3"/>
        <v>0</v>
      </c>
    </row>
    <row r="9" spans="1:6" x14ac:dyDescent="0.35">
      <c r="A9" s="8">
        <v>7</v>
      </c>
      <c r="B9" s="9">
        <v>172</v>
      </c>
      <c r="C9">
        <f t="shared" si="0"/>
        <v>0</v>
      </c>
      <c r="D9">
        <f t="shared" si="1"/>
        <v>0</v>
      </c>
      <c r="E9">
        <f t="shared" si="2"/>
        <v>1</v>
      </c>
      <c r="F9">
        <f t="shared" si="3"/>
        <v>0</v>
      </c>
    </row>
    <row r="10" spans="1:6" x14ac:dyDescent="0.35">
      <c r="A10" s="8">
        <v>8</v>
      </c>
      <c r="B10" s="9">
        <v>164</v>
      </c>
      <c r="C10">
        <f t="shared" si="0"/>
        <v>0</v>
      </c>
      <c r="D10">
        <f t="shared" si="1"/>
        <v>1</v>
      </c>
      <c r="E10">
        <f t="shared" si="2"/>
        <v>0</v>
      </c>
      <c r="F10">
        <f t="shared" si="3"/>
        <v>0</v>
      </c>
    </row>
    <row r="11" spans="1:6" x14ac:dyDescent="0.35">
      <c r="A11" s="8">
        <v>9</v>
      </c>
      <c r="B11" s="9">
        <v>162</v>
      </c>
      <c r="C11">
        <f t="shared" si="0"/>
        <v>0</v>
      </c>
      <c r="D11">
        <f t="shared" si="1"/>
        <v>1</v>
      </c>
      <c r="E11">
        <f t="shared" si="2"/>
        <v>0</v>
      </c>
      <c r="F11">
        <f t="shared" si="3"/>
        <v>0</v>
      </c>
    </row>
    <row r="12" spans="1:6" x14ac:dyDescent="0.35">
      <c r="A12" s="8">
        <v>10</v>
      </c>
      <c r="B12" s="9">
        <v>164</v>
      </c>
      <c r="C12">
        <f t="shared" si="0"/>
        <v>0</v>
      </c>
      <c r="D12">
        <f t="shared" si="1"/>
        <v>1</v>
      </c>
      <c r="E12">
        <f t="shared" si="2"/>
        <v>0</v>
      </c>
      <c r="F12">
        <f t="shared" si="3"/>
        <v>0</v>
      </c>
    </row>
    <row r="13" spans="1:6" x14ac:dyDescent="0.35">
      <c r="A13" s="8">
        <v>11</v>
      </c>
      <c r="B13" s="9">
        <v>190</v>
      </c>
      <c r="C13">
        <f t="shared" si="0"/>
        <v>0</v>
      </c>
      <c r="D13">
        <f t="shared" si="1"/>
        <v>0</v>
      </c>
      <c r="E13">
        <f t="shared" si="2"/>
        <v>0</v>
      </c>
      <c r="F13">
        <f t="shared" si="3"/>
        <v>1</v>
      </c>
    </row>
    <row r="14" spans="1:6" x14ac:dyDescent="0.35">
      <c r="A14" s="8">
        <v>12</v>
      </c>
      <c r="B14" s="9">
        <v>160</v>
      </c>
      <c r="C14">
        <f t="shared" si="0"/>
        <v>0</v>
      </c>
      <c r="D14">
        <f t="shared" si="1"/>
        <v>1</v>
      </c>
      <c r="E14">
        <f t="shared" si="2"/>
        <v>0</v>
      </c>
      <c r="F14">
        <f t="shared" si="3"/>
        <v>0</v>
      </c>
    </row>
    <row r="15" spans="1:6" x14ac:dyDescent="0.35">
      <c r="A15" s="8">
        <v>13</v>
      </c>
      <c r="B15" s="9">
        <v>170</v>
      </c>
      <c r="C15">
        <f t="shared" si="0"/>
        <v>0</v>
      </c>
      <c r="D15">
        <f t="shared" si="1"/>
        <v>0</v>
      </c>
      <c r="E15">
        <f t="shared" si="2"/>
        <v>1</v>
      </c>
      <c r="F15">
        <f t="shared" si="3"/>
        <v>0</v>
      </c>
    </row>
    <row r="16" spans="1:6" x14ac:dyDescent="0.35">
      <c r="A16" s="8">
        <v>14</v>
      </c>
      <c r="B16" s="9">
        <v>187</v>
      </c>
      <c r="C16">
        <f t="shared" si="0"/>
        <v>0</v>
      </c>
      <c r="D16">
        <f t="shared" si="1"/>
        <v>0</v>
      </c>
      <c r="E16">
        <f t="shared" si="2"/>
        <v>0</v>
      </c>
      <c r="F16">
        <f t="shared" si="3"/>
        <v>1</v>
      </c>
    </row>
    <row r="17" spans="1:6" x14ac:dyDescent="0.35">
      <c r="A17" s="8">
        <v>15</v>
      </c>
      <c r="B17" s="9">
        <v>158</v>
      </c>
      <c r="C17">
        <f t="shared" si="0"/>
        <v>0</v>
      </c>
      <c r="D17">
        <f t="shared" si="1"/>
        <v>1</v>
      </c>
      <c r="E17">
        <f t="shared" si="2"/>
        <v>0</v>
      </c>
      <c r="F17">
        <f t="shared" si="3"/>
        <v>0</v>
      </c>
    </row>
    <row r="18" spans="1:6" x14ac:dyDescent="0.35">
      <c r="C18">
        <f>SUM(C3:C17)</f>
        <v>0</v>
      </c>
      <c r="D18">
        <f>SUM(D3:D17)</f>
        <v>8</v>
      </c>
      <c r="E18">
        <f>SUM(E3:E17)</f>
        <v>4</v>
      </c>
      <c r="F18">
        <f>SUM(F3:F17)</f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FAB7-7192-49E1-BD9C-C75EB0860C37}">
  <dimension ref="A1:F17"/>
  <sheetViews>
    <sheetView workbookViewId="0">
      <selection activeCell="F15" sqref="F15"/>
    </sheetView>
  </sheetViews>
  <sheetFormatPr baseColWidth="10" defaultRowHeight="14.5" x14ac:dyDescent="0.35"/>
  <sheetData>
    <row r="1" spans="1:6" x14ac:dyDescent="0.35">
      <c r="B1" t="s">
        <v>16</v>
      </c>
    </row>
    <row r="2" spans="1:6" x14ac:dyDescent="0.35">
      <c r="A2" s="8"/>
      <c r="B2" s="8" t="s">
        <v>1</v>
      </c>
      <c r="C2" t="s">
        <v>17</v>
      </c>
      <c r="D2" t="s">
        <v>18</v>
      </c>
      <c r="E2" t="s">
        <v>19</v>
      </c>
      <c r="F2" t="s">
        <v>20</v>
      </c>
    </row>
    <row r="3" spans="1:6" x14ac:dyDescent="0.35">
      <c r="A3" s="8">
        <v>1</v>
      </c>
      <c r="B3" s="9">
        <v>178</v>
      </c>
      <c r="C3">
        <f>IF(B3&lt;155,1,0)</f>
        <v>0</v>
      </c>
      <c r="D3">
        <f>IF(B3&lt;170,1,0)-C3</f>
        <v>0</v>
      </c>
      <c r="E3">
        <f>IF(B3&lt;185,1,0)-D3-C3</f>
        <v>1</v>
      </c>
      <c r="F3">
        <f>IF(B3&lt;200,1,0)-E3-D3-C3</f>
        <v>0</v>
      </c>
    </row>
    <row r="4" spans="1:6" x14ac:dyDescent="0.35">
      <c r="A4" s="8">
        <v>2</v>
      </c>
      <c r="B4" s="9">
        <v>171</v>
      </c>
      <c r="C4">
        <f t="shared" ref="C4:C17" si="0">IF(B4&lt;155,1,0)</f>
        <v>0</v>
      </c>
      <c r="D4">
        <f t="shared" ref="D4:D17" si="1">IF(B4&lt;170,1,0)-C4</f>
        <v>0</v>
      </c>
      <c r="E4">
        <f t="shared" ref="E4:E13" si="2">IF(B4&lt;185,1,0)-D4-C4</f>
        <v>1</v>
      </c>
      <c r="F4">
        <f t="shared" ref="F4:F17" si="3">IF(B4&lt;200,1,0)-E4-D4-C4</f>
        <v>0</v>
      </c>
    </row>
    <row r="5" spans="1:6" x14ac:dyDescent="0.35">
      <c r="A5" s="8">
        <v>3</v>
      </c>
      <c r="B5" s="9">
        <v>176</v>
      </c>
      <c r="C5">
        <f t="shared" si="0"/>
        <v>0</v>
      </c>
      <c r="D5">
        <f t="shared" si="1"/>
        <v>0</v>
      </c>
      <c r="E5">
        <f t="shared" si="2"/>
        <v>1</v>
      </c>
      <c r="F5">
        <f t="shared" si="3"/>
        <v>0</v>
      </c>
    </row>
    <row r="6" spans="1:6" x14ac:dyDescent="0.35">
      <c r="A6" s="8">
        <v>4</v>
      </c>
      <c r="B6" s="9">
        <v>183</v>
      </c>
      <c r="C6">
        <f t="shared" si="0"/>
        <v>0</v>
      </c>
      <c r="D6">
        <f t="shared" si="1"/>
        <v>0</v>
      </c>
      <c r="E6">
        <f t="shared" si="2"/>
        <v>1</v>
      </c>
      <c r="F6">
        <f t="shared" si="3"/>
        <v>0</v>
      </c>
    </row>
    <row r="7" spans="1:6" x14ac:dyDescent="0.35">
      <c r="A7" s="8">
        <v>5</v>
      </c>
      <c r="B7" s="9">
        <v>155</v>
      </c>
      <c r="C7">
        <f t="shared" si="0"/>
        <v>0</v>
      </c>
      <c r="D7">
        <f t="shared" si="1"/>
        <v>1</v>
      </c>
      <c r="E7">
        <f t="shared" si="2"/>
        <v>0</v>
      </c>
      <c r="F7">
        <f t="shared" si="3"/>
        <v>0</v>
      </c>
    </row>
    <row r="8" spans="1:6" x14ac:dyDescent="0.35">
      <c r="A8" s="8">
        <v>6</v>
      </c>
      <c r="B8" s="9">
        <v>163</v>
      </c>
      <c r="C8">
        <f t="shared" si="0"/>
        <v>0</v>
      </c>
      <c r="D8">
        <f t="shared" si="1"/>
        <v>1</v>
      </c>
      <c r="E8">
        <f t="shared" si="2"/>
        <v>0</v>
      </c>
      <c r="F8">
        <f t="shared" si="3"/>
        <v>0</v>
      </c>
    </row>
    <row r="9" spans="1:6" x14ac:dyDescent="0.35">
      <c r="A9" s="8">
        <v>7</v>
      </c>
      <c r="B9" s="9">
        <v>182</v>
      </c>
      <c r="C9">
        <f t="shared" si="0"/>
        <v>0</v>
      </c>
      <c r="D9">
        <f t="shared" si="1"/>
        <v>0</v>
      </c>
      <c r="E9">
        <f t="shared" si="2"/>
        <v>1</v>
      </c>
      <c r="F9">
        <f t="shared" si="3"/>
        <v>0</v>
      </c>
    </row>
    <row r="10" spans="1:6" x14ac:dyDescent="0.35">
      <c r="A10" s="8">
        <v>8</v>
      </c>
      <c r="B10" s="9">
        <v>178</v>
      </c>
      <c r="C10">
        <f t="shared" si="0"/>
        <v>0</v>
      </c>
      <c r="D10">
        <f t="shared" si="1"/>
        <v>0</v>
      </c>
      <c r="E10">
        <f t="shared" si="2"/>
        <v>1</v>
      </c>
      <c r="F10">
        <f t="shared" si="3"/>
        <v>0</v>
      </c>
    </row>
    <row r="11" spans="1:6" x14ac:dyDescent="0.35">
      <c r="A11" s="8">
        <v>9</v>
      </c>
      <c r="B11" s="9">
        <v>154</v>
      </c>
      <c r="C11">
        <f t="shared" si="0"/>
        <v>1</v>
      </c>
      <c r="D11">
        <f t="shared" si="1"/>
        <v>0</v>
      </c>
      <c r="E11">
        <f t="shared" si="2"/>
        <v>0</v>
      </c>
      <c r="F11">
        <f t="shared" si="3"/>
        <v>0</v>
      </c>
    </row>
    <row r="12" spans="1:6" x14ac:dyDescent="0.35">
      <c r="A12" s="8">
        <v>10</v>
      </c>
      <c r="B12" s="9">
        <v>150</v>
      </c>
      <c r="C12">
        <f t="shared" si="0"/>
        <v>1</v>
      </c>
      <c r="D12">
        <f t="shared" si="1"/>
        <v>0</v>
      </c>
      <c r="E12">
        <f t="shared" si="2"/>
        <v>0</v>
      </c>
      <c r="F12">
        <f t="shared" si="3"/>
        <v>0</v>
      </c>
    </row>
    <row r="13" spans="1:6" x14ac:dyDescent="0.35">
      <c r="A13" s="8">
        <v>11</v>
      </c>
      <c r="B13" s="9">
        <v>184</v>
      </c>
      <c r="C13">
        <f t="shared" si="0"/>
        <v>0</v>
      </c>
      <c r="D13">
        <f t="shared" si="1"/>
        <v>0</v>
      </c>
      <c r="E13">
        <f t="shared" si="2"/>
        <v>1</v>
      </c>
      <c r="F13">
        <f t="shared" si="3"/>
        <v>0</v>
      </c>
    </row>
    <row r="14" spans="1:6" x14ac:dyDescent="0.35">
      <c r="A14" s="8"/>
      <c r="B14" s="9"/>
      <c r="C14">
        <f>SUM(C3:C13)</f>
        <v>2</v>
      </c>
      <c r="D14">
        <f>SUM(D3:D13)</f>
        <v>2</v>
      </c>
      <c r="E14">
        <f>SUM(E3:E13)</f>
        <v>7</v>
      </c>
      <c r="F14">
        <f>SUM(F3:F13)</f>
        <v>0</v>
      </c>
    </row>
    <row r="15" spans="1:6" x14ac:dyDescent="0.35">
      <c r="A15" s="8"/>
      <c r="B15" s="9"/>
    </row>
    <row r="16" spans="1:6" x14ac:dyDescent="0.35">
      <c r="A16" s="8"/>
      <c r="B16" s="9"/>
    </row>
    <row r="17" spans="1:2" x14ac:dyDescent="0.35">
      <c r="A17" s="8"/>
      <c r="B17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20230313</vt:lpstr>
      <vt:lpstr>Kontingenz</vt:lpstr>
      <vt:lpstr>m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Bernhard Köster</cp:lastModifiedBy>
  <dcterms:created xsi:type="dcterms:W3CDTF">2023-03-09T09:18:04Z</dcterms:created>
  <dcterms:modified xsi:type="dcterms:W3CDTF">2023-03-16T10:47:47Z</dcterms:modified>
</cp:coreProperties>
</file>