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SS\Statistik\lecture\"/>
    </mc:Choice>
  </mc:AlternateContent>
  <xr:revisionPtr revIDLastSave="0" documentId="13_ncr:1_{67F32E41-BBAD-46D7-A905-C7F3698DAE5E}" xr6:coauthVersionLast="36" xr6:coauthVersionMax="36" xr10:uidLastSave="{00000000-0000-0000-0000-000000000000}"/>
  <bookViews>
    <workbookView xWindow="0" yWindow="0" windowWidth="10785" windowHeight="3570" xr2:uid="{5644EF8D-EB98-4EED-BB7A-80A07D97BCC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3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20" i="1"/>
  <c r="C19" i="1"/>
  <c r="C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4" i="1"/>
</calcChain>
</file>

<file path=xl/sharedStrings.xml><?xml version="1.0" encoding="utf-8"?>
<sst xmlns="http://schemas.openxmlformats.org/spreadsheetml/2006/main" count="13" uniqueCount="10">
  <si>
    <t>m</t>
  </si>
  <si>
    <t>a-Mean</t>
  </si>
  <si>
    <t>g-Mean</t>
  </si>
  <si>
    <t>h-Mean</t>
  </si>
  <si>
    <t>Median</t>
  </si>
  <si>
    <t>MAD</t>
  </si>
  <si>
    <t>Variance</t>
  </si>
  <si>
    <t>Standard deviation</t>
  </si>
  <si>
    <t>coefficient of variation</t>
  </si>
  <si>
    <t>1/length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</si>
</sst>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7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189D-9309-403F-85E2-C1CCF2DDC52F}">
  <dimension ref="A1:J21"/>
  <sheetViews>
    <sheetView tabSelected="1" workbookViewId="0">
      <selection activeCell="H2" sqref="H2"/>
    </sheetView>
  </sheetViews>
  <sheetFormatPr baseColWidth="10" defaultRowHeight="14.25" x14ac:dyDescent="0.45"/>
  <cols>
    <col min="4" max="4" width="11.19921875" bestFit="1" customWidth="1"/>
    <col min="10" max="10" width="18.59765625" bestFit="1" customWidth="1"/>
  </cols>
  <sheetData>
    <row r="1" spans="1:9" x14ac:dyDescent="0.45">
      <c r="B1">
        <v>175</v>
      </c>
    </row>
    <row r="2" spans="1:9" x14ac:dyDescent="0.45">
      <c r="B2" t="s">
        <v>0</v>
      </c>
      <c r="C2" t="s">
        <v>0</v>
      </c>
      <c r="D2" t="s">
        <v>9</v>
      </c>
      <c r="H2" t="s">
        <v>5</v>
      </c>
      <c r="I2" t="s">
        <v>6</v>
      </c>
    </row>
    <row r="3" spans="1:9" x14ac:dyDescent="0.45">
      <c r="A3">
        <v>1</v>
      </c>
      <c r="B3">
        <f ca="1">INT($B$1+(RAND()-0.5)*50)</f>
        <v>183</v>
      </c>
      <c r="C3">
        <v>154</v>
      </c>
      <c r="D3" s="1">
        <f>1/C3</f>
        <v>6.4935064935064939E-3</v>
      </c>
      <c r="F3">
        <v>151</v>
      </c>
      <c r="H3">
        <f>ABS($C$19-C3)</f>
        <v>17.800000000000011</v>
      </c>
      <c r="I3" s="3">
        <f>($C$19-C3)^2</f>
        <v>316.84000000000043</v>
      </c>
    </row>
    <row r="4" spans="1:9" x14ac:dyDescent="0.45">
      <c r="A4">
        <f>1+A3</f>
        <v>2</v>
      </c>
      <c r="B4">
        <f t="shared" ref="B4:B17" ca="1" si="0">INT($B$1+(RAND()-0.5)*50)</f>
        <v>199</v>
      </c>
      <c r="C4">
        <v>198</v>
      </c>
      <c r="D4" s="1">
        <f t="shared" ref="D4:D17" si="1">1/C4</f>
        <v>5.0505050505050509E-3</v>
      </c>
      <c r="F4">
        <v>152</v>
      </c>
      <c r="H4">
        <f t="shared" ref="H4:H17" si="2">ABS($C$19-C4)</f>
        <v>26.199999999999989</v>
      </c>
      <c r="I4" s="3">
        <f t="shared" ref="I4:I17" si="3">($C$19-C4)^2</f>
        <v>686.43999999999937</v>
      </c>
    </row>
    <row r="5" spans="1:9" x14ac:dyDescent="0.45">
      <c r="A5">
        <f t="shared" ref="A5:A18" si="4">1+A4</f>
        <v>3</v>
      </c>
      <c r="B5">
        <f t="shared" ca="1" si="0"/>
        <v>170</v>
      </c>
      <c r="C5">
        <v>159</v>
      </c>
      <c r="D5" s="1">
        <f t="shared" si="1"/>
        <v>6.2893081761006293E-3</v>
      </c>
      <c r="F5">
        <v>154</v>
      </c>
      <c r="H5">
        <f t="shared" si="2"/>
        <v>12.800000000000011</v>
      </c>
      <c r="I5" s="3">
        <f t="shared" si="3"/>
        <v>163.84000000000029</v>
      </c>
    </row>
    <row r="6" spans="1:9" x14ac:dyDescent="0.45">
      <c r="A6">
        <f t="shared" si="4"/>
        <v>4</v>
      </c>
      <c r="B6">
        <f t="shared" ca="1" si="0"/>
        <v>167</v>
      </c>
      <c r="C6">
        <v>188</v>
      </c>
      <c r="D6" s="1">
        <f t="shared" si="1"/>
        <v>5.3191489361702126E-3</v>
      </c>
      <c r="F6">
        <v>154</v>
      </c>
      <c r="H6">
        <f t="shared" si="2"/>
        <v>16.199999999999989</v>
      </c>
      <c r="I6" s="3">
        <f t="shared" si="3"/>
        <v>262.43999999999966</v>
      </c>
    </row>
    <row r="7" spans="1:9" x14ac:dyDescent="0.45">
      <c r="A7">
        <f t="shared" si="4"/>
        <v>5</v>
      </c>
      <c r="B7">
        <f t="shared" ca="1" si="0"/>
        <v>190</v>
      </c>
      <c r="C7">
        <v>171</v>
      </c>
      <c r="D7" s="1">
        <f t="shared" si="1"/>
        <v>5.8479532163742687E-3</v>
      </c>
      <c r="F7">
        <v>158</v>
      </c>
      <c r="H7">
        <f t="shared" si="2"/>
        <v>0.80000000000001137</v>
      </c>
      <c r="I7" s="3">
        <f t="shared" si="3"/>
        <v>0.64000000000001822</v>
      </c>
    </row>
    <row r="8" spans="1:9" x14ac:dyDescent="0.45">
      <c r="A8">
        <f t="shared" si="4"/>
        <v>6</v>
      </c>
      <c r="B8">
        <f t="shared" ca="1" si="0"/>
        <v>166</v>
      </c>
      <c r="C8">
        <v>186</v>
      </c>
      <c r="D8" s="1">
        <f t="shared" si="1"/>
        <v>5.3763440860215058E-3</v>
      </c>
      <c r="F8">
        <v>159</v>
      </c>
      <c r="H8">
        <f t="shared" si="2"/>
        <v>14.199999999999989</v>
      </c>
      <c r="I8" s="3">
        <f t="shared" si="3"/>
        <v>201.63999999999967</v>
      </c>
    </row>
    <row r="9" spans="1:9" x14ac:dyDescent="0.45">
      <c r="A9">
        <f t="shared" si="4"/>
        <v>7</v>
      </c>
      <c r="B9">
        <f t="shared" ca="1" si="0"/>
        <v>160</v>
      </c>
      <c r="C9">
        <v>154</v>
      </c>
      <c r="D9" s="1">
        <f t="shared" si="1"/>
        <v>6.4935064935064939E-3</v>
      </c>
      <c r="F9">
        <v>165</v>
      </c>
      <c r="G9" t="s">
        <v>4</v>
      </c>
      <c r="H9">
        <f t="shared" si="2"/>
        <v>17.800000000000011</v>
      </c>
      <c r="I9" s="3">
        <f t="shared" si="3"/>
        <v>316.84000000000043</v>
      </c>
    </row>
    <row r="10" spans="1:9" x14ac:dyDescent="0.45">
      <c r="A10">
        <f t="shared" si="4"/>
        <v>8</v>
      </c>
      <c r="B10">
        <f t="shared" ca="1" si="0"/>
        <v>195</v>
      </c>
      <c r="C10">
        <v>165</v>
      </c>
      <c r="D10" s="1">
        <f t="shared" si="1"/>
        <v>6.0606060606060606E-3</v>
      </c>
      <c r="F10">
        <v>171</v>
      </c>
      <c r="H10">
        <f t="shared" si="2"/>
        <v>6.8000000000000114</v>
      </c>
      <c r="I10" s="3">
        <f t="shared" si="3"/>
        <v>46.240000000000151</v>
      </c>
    </row>
    <row r="11" spans="1:9" x14ac:dyDescent="0.45">
      <c r="A11">
        <f t="shared" si="4"/>
        <v>9</v>
      </c>
      <c r="B11">
        <f t="shared" ca="1" si="0"/>
        <v>168</v>
      </c>
      <c r="C11">
        <v>175</v>
      </c>
      <c r="D11" s="1">
        <f t="shared" si="1"/>
        <v>5.7142857142857143E-3</v>
      </c>
      <c r="F11">
        <v>175</v>
      </c>
      <c r="H11">
        <f t="shared" si="2"/>
        <v>3.1999999999999886</v>
      </c>
      <c r="I11" s="3">
        <f t="shared" si="3"/>
        <v>10.239999999999927</v>
      </c>
    </row>
    <row r="12" spans="1:9" x14ac:dyDescent="0.45">
      <c r="A12">
        <f t="shared" si="4"/>
        <v>10</v>
      </c>
      <c r="B12">
        <f t="shared" ca="1" si="0"/>
        <v>168</v>
      </c>
      <c r="C12">
        <v>184</v>
      </c>
      <c r="D12" s="1">
        <f t="shared" si="1"/>
        <v>5.434782608695652E-3</v>
      </c>
      <c r="F12">
        <v>184</v>
      </c>
      <c r="H12">
        <f t="shared" si="2"/>
        <v>12.199999999999989</v>
      </c>
      <c r="I12" s="3">
        <f t="shared" si="3"/>
        <v>148.83999999999972</v>
      </c>
    </row>
    <row r="13" spans="1:9" x14ac:dyDescent="0.45">
      <c r="A13">
        <f t="shared" si="4"/>
        <v>11</v>
      </c>
      <c r="B13">
        <f t="shared" ca="1" si="0"/>
        <v>159</v>
      </c>
      <c r="C13">
        <v>194</v>
      </c>
      <c r="D13" s="1">
        <f t="shared" si="1"/>
        <v>5.1546391752577319E-3</v>
      </c>
      <c r="F13">
        <v>186</v>
      </c>
      <c r="H13">
        <f t="shared" si="2"/>
        <v>22.199999999999989</v>
      </c>
      <c r="I13" s="3">
        <f t="shared" si="3"/>
        <v>492.83999999999952</v>
      </c>
    </row>
    <row r="14" spans="1:9" x14ac:dyDescent="0.45">
      <c r="A14">
        <f t="shared" si="4"/>
        <v>12</v>
      </c>
      <c r="B14">
        <f t="shared" ca="1" si="0"/>
        <v>152</v>
      </c>
      <c r="C14">
        <v>158</v>
      </c>
      <c r="D14" s="1">
        <f t="shared" si="1"/>
        <v>6.3291139240506328E-3</v>
      </c>
      <c r="F14">
        <v>188</v>
      </c>
      <c r="H14">
        <f t="shared" si="2"/>
        <v>13.800000000000011</v>
      </c>
      <c r="I14" s="3">
        <f t="shared" si="3"/>
        <v>190.44000000000031</v>
      </c>
    </row>
    <row r="15" spans="1:9" x14ac:dyDescent="0.45">
      <c r="A15">
        <f t="shared" si="4"/>
        <v>13</v>
      </c>
      <c r="B15">
        <f t="shared" ca="1" si="0"/>
        <v>190</v>
      </c>
      <c r="C15">
        <v>188</v>
      </c>
      <c r="D15" s="1">
        <f t="shared" si="1"/>
        <v>5.3191489361702126E-3</v>
      </c>
      <c r="F15">
        <v>188</v>
      </c>
      <c r="H15">
        <f t="shared" si="2"/>
        <v>16.199999999999989</v>
      </c>
      <c r="I15" s="3">
        <f t="shared" si="3"/>
        <v>262.43999999999966</v>
      </c>
    </row>
    <row r="16" spans="1:9" x14ac:dyDescent="0.45">
      <c r="A16">
        <f t="shared" si="4"/>
        <v>14</v>
      </c>
      <c r="B16">
        <f t="shared" ca="1" si="0"/>
        <v>196</v>
      </c>
      <c r="C16">
        <v>151</v>
      </c>
      <c r="D16" s="1">
        <f t="shared" si="1"/>
        <v>6.6225165562913907E-3</v>
      </c>
      <c r="F16">
        <v>194</v>
      </c>
      <c r="H16">
        <f t="shared" si="2"/>
        <v>20.800000000000011</v>
      </c>
      <c r="I16" s="3">
        <f t="shared" si="3"/>
        <v>432.6400000000005</v>
      </c>
    </row>
    <row r="17" spans="1:10" x14ac:dyDescent="0.45">
      <c r="A17">
        <f t="shared" si="4"/>
        <v>15</v>
      </c>
      <c r="B17">
        <f t="shared" ca="1" si="0"/>
        <v>176</v>
      </c>
      <c r="C17">
        <v>152</v>
      </c>
      <c r="D17" s="1">
        <f t="shared" si="1"/>
        <v>6.5789473684210523E-3</v>
      </c>
      <c r="F17">
        <v>198</v>
      </c>
      <c r="H17">
        <f t="shared" si="2"/>
        <v>19.800000000000011</v>
      </c>
      <c r="I17" s="3">
        <f t="shared" si="3"/>
        <v>392.04000000000048</v>
      </c>
    </row>
    <row r="18" spans="1:10" x14ac:dyDescent="0.45">
      <c r="C18">
        <f>SUM(C3:C17)/15</f>
        <v>171.8</v>
      </c>
      <c r="D18" s="1">
        <f>SUM(D3:D17)</f>
        <v>8.8084312795963099E-2</v>
      </c>
      <c r="H18">
        <f>SUM(H3:H17)</f>
        <v>220.8</v>
      </c>
      <c r="I18" s="3">
        <f>SUM(I3:I17)</f>
        <v>3924.4000000000005</v>
      </c>
    </row>
    <row r="19" spans="1:10" x14ac:dyDescent="0.45">
      <c r="B19" t="s">
        <v>1</v>
      </c>
      <c r="C19">
        <f>AVERAGE(C3:C17)</f>
        <v>171.8</v>
      </c>
      <c r="D19" s="2">
        <f>1/D18</f>
        <v>11.352759285485735</v>
      </c>
      <c r="G19" t="s">
        <v>5</v>
      </c>
      <c r="H19">
        <f>H18/15</f>
        <v>14.72</v>
      </c>
      <c r="I19" s="3">
        <f>I18/15</f>
        <v>261.62666666666672</v>
      </c>
      <c r="J19" t="s">
        <v>6</v>
      </c>
    </row>
    <row r="20" spans="1:10" x14ac:dyDescent="0.45">
      <c r="B20" t="s">
        <v>2</v>
      </c>
      <c r="C20" s="3">
        <f>GEOMEAN(C3:C17)</f>
        <v>171.0421624114002</v>
      </c>
      <c r="D20" s="3">
        <f>D19*15</f>
        <v>170.29138928228602</v>
      </c>
      <c r="I20" s="2">
        <f>SQRT(I19)</f>
        <v>16.174877639928742</v>
      </c>
      <c r="J20" t="s">
        <v>7</v>
      </c>
    </row>
    <row r="21" spans="1:10" x14ac:dyDescent="0.45">
      <c r="D21" t="s">
        <v>3</v>
      </c>
      <c r="I21" s="2">
        <f>I20/C19</f>
        <v>9.414946239772258E-2</v>
      </c>
      <c r="J21" t="s">
        <v>8</v>
      </c>
    </row>
  </sheetData>
  <sortState ref="F3:F17">
    <sortCondition ref="F3:F1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2022-03-03T12:04:22Z</dcterms:created>
  <dcterms:modified xsi:type="dcterms:W3CDTF">2022-03-03T15:30:36Z</dcterms:modified>
</cp:coreProperties>
</file>