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k\Jade\Vorlesungen\2021SS\OF_AW\Tutorium\"/>
    </mc:Choice>
  </mc:AlternateContent>
  <bookViews>
    <workbookView xWindow="1665" yWindow="23" windowWidth="21360" windowHeight="11760" activeTab="2"/>
  </bookViews>
  <sheets>
    <sheet name="Feuerwerk" sheetId="4" r:id="rId1"/>
    <sheet name="SpezFak" sheetId="5" r:id="rId2"/>
    <sheet name="MonKon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6" l="1"/>
  <c r="E11" i="6"/>
  <c r="D11" i="6"/>
  <c r="B11" i="6"/>
  <c r="B12" i="6" s="1"/>
  <c r="F10" i="6"/>
  <c r="E10" i="6"/>
  <c r="D10" i="6"/>
  <c r="C4" i="6"/>
  <c r="C5" i="6" s="1"/>
  <c r="F12" i="6" l="1"/>
  <c r="E12" i="6"/>
  <c r="D12" i="6"/>
  <c r="B13" i="6"/>
  <c r="F11" i="6"/>
  <c r="C11" i="6"/>
  <c r="E13" i="6" l="1"/>
  <c r="D13" i="6"/>
  <c r="F13" i="6"/>
  <c r="C13" i="6"/>
  <c r="B14" i="6"/>
  <c r="D14" i="6" l="1"/>
  <c r="B15" i="6"/>
  <c r="C14" i="6"/>
  <c r="E14" i="6"/>
  <c r="F14" i="6"/>
  <c r="B16" i="6" l="1"/>
  <c r="C15" i="6"/>
  <c r="F15" i="6"/>
  <c r="E15" i="6"/>
  <c r="D15" i="6"/>
  <c r="F16" i="6" l="1"/>
  <c r="E16" i="6"/>
  <c r="C16" i="6"/>
  <c r="B17" i="6"/>
  <c r="D16" i="6"/>
  <c r="E17" i="6" l="1"/>
  <c r="D17" i="6"/>
  <c r="F17" i="6"/>
  <c r="C17" i="6"/>
  <c r="B18" i="6"/>
  <c r="D18" i="6" l="1"/>
  <c r="B19" i="6"/>
  <c r="C18" i="6"/>
  <c r="F18" i="6"/>
  <c r="E18" i="6"/>
  <c r="B20" i="6" l="1"/>
  <c r="C19" i="6"/>
  <c r="F19" i="6"/>
  <c r="D19" i="6"/>
  <c r="E19" i="6"/>
  <c r="F20" i="6" l="1"/>
  <c r="E20" i="6"/>
  <c r="B21" i="6"/>
  <c r="C20" i="6"/>
  <c r="D20" i="6"/>
  <c r="E21" i="6" l="1"/>
  <c r="D21" i="6"/>
  <c r="B22" i="6"/>
  <c r="F21" i="6"/>
  <c r="C21" i="6"/>
  <c r="D22" i="6" l="1"/>
  <c r="B23" i="6"/>
  <c r="C22" i="6"/>
  <c r="E22" i="6"/>
  <c r="F22" i="6"/>
  <c r="B24" i="6" l="1"/>
  <c r="C23" i="6"/>
  <c r="F23" i="6"/>
  <c r="D23" i="6"/>
  <c r="E23" i="6"/>
  <c r="F24" i="6" l="1"/>
  <c r="E24" i="6"/>
  <c r="C24" i="6"/>
  <c r="B25" i="6"/>
  <c r="D24" i="6"/>
  <c r="E25" i="6" l="1"/>
  <c r="D25" i="6"/>
  <c r="F25" i="6"/>
  <c r="B26" i="6"/>
  <c r="C25" i="6"/>
  <c r="D26" i="6" l="1"/>
  <c r="B27" i="6"/>
  <c r="C26" i="6"/>
  <c r="F26" i="6"/>
  <c r="E26" i="6"/>
  <c r="B28" i="6" l="1"/>
  <c r="C27" i="6"/>
  <c r="F27" i="6"/>
  <c r="D27" i="6"/>
  <c r="E27" i="6"/>
  <c r="F28" i="6" l="1"/>
  <c r="E28" i="6"/>
  <c r="B29" i="6"/>
  <c r="C28" i="6"/>
  <c r="D28" i="6"/>
  <c r="E29" i="6" l="1"/>
  <c r="D29" i="6"/>
  <c r="C29" i="6"/>
  <c r="B30" i="6"/>
  <c r="F29" i="6"/>
  <c r="D30" i="6" l="1"/>
  <c r="B31" i="6"/>
  <c r="C30" i="6"/>
  <c r="E30" i="6"/>
  <c r="F30" i="6"/>
  <c r="B32" i="6" l="1"/>
  <c r="C31" i="6"/>
  <c r="F31" i="6"/>
  <c r="D31" i="6"/>
  <c r="E31" i="6"/>
  <c r="F32" i="6" l="1"/>
  <c r="E32" i="6"/>
  <c r="C32" i="6"/>
  <c r="D32" i="6"/>
  <c r="B33" i="6"/>
  <c r="E33" i="6" l="1"/>
  <c r="C33" i="6"/>
  <c r="D33" i="6"/>
  <c r="B34" i="6"/>
  <c r="F33" i="6"/>
  <c r="D34" i="6" l="1"/>
  <c r="F34" i="6"/>
  <c r="B35" i="6"/>
  <c r="C34" i="6"/>
  <c r="E34" i="6"/>
  <c r="B36" i="6" l="1"/>
  <c r="C35" i="6"/>
  <c r="F35" i="6"/>
  <c r="E35" i="6"/>
  <c r="D35" i="6"/>
  <c r="F36" i="6" l="1"/>
  <c r="D36" i="6"/>
  <c r="E36" i="6"/>
  <c r="C36" i="6"/>
  <c r="B37" i="6"/>
  <c r="E37" i="6" l="1"/>
  <c r="B38" i="6"/>
  <c r="D37" i="6"/>
  <c r="C37" i="6"/>
  <c r="F37" i="6"/>
  <c r="D38" i="6" l="1"/>
  <c r="B39" i="6"/>
  <c r="C38" i="6"/>
  <c r="F38" i="6"/>
  <c r="E38" i="6"/>
  <c r="B40" i="6" l="1"/>
  <c r="C39" i="6"/>
  <c r="E39" i="6"/>
  <c r="F39" i="6"/>
  <c r="D39" i="6"/>
  <c r="F40" i="6" l="1"/>
  <c r="E40" i="6"/>
  <c r="D40" i="6"/>
  <c r="B41" i="6"/>
  <c r="C40" i="6"/>
  <c r="E41" i="6" l="1"/>
  <c r="D41" i="6"/>
  <c r="B42" i="6"/>
  <c r="C41" i="6"/>
  <c r="F41" i="6"/>
  <c r="D42" i="6" l="1"/>
  <c r="B43" i="6"/>
  <c r="C42" i="6"/>
  <c r="F42" i="6"/>
  <c r="E42" i="6"/>
  <c r="B44" i="6" l="1"/>
  <c r="C43" i="6"/>
  <c r="F43" i="6"/>
  <c r="E43" i="6"/>
  <c r="D43" i="6"/>
  <c r="F44" i="6" l="1"/>
  <c r="E44" i="6"/>
  <c r="D44" i="6"/>
  <c r="B45" i="6"/>
  <c r="C44" i="6"/>
  <c r="E45" i="6" l="1"/>
  <c r="D45" i="6"/>
  <c r="C45" i="6"/>
  <c r="B46" i="6"/>
  <c r="F45" i="6"/>
  <c r="D46" i="6" l="1"/>
  <c r="B47" i="6"/>
  <c r="C46" i="6"/>
  <c r="F46" i="6"/>
  <c r="E46" i="6"/>
  <c r="B48" i="6" l="1"/>
  <c r="C47" i="6"/>
  <c r="F47" i="6"/>
  <c r="E47" i="6"/>
  <c r="D47" i="6"/>
  <c r="F48" i="6" l="1"/>
  <c r="E48" i="6"/>
  <c r="D48" i="6"/>
  <c r="C48" i="6"/>
  <c r="B49" i="6"/>
  <c r="E49" i="6" l="1"/>
  <c r="D49" i="6"/>
  <c r="B50" i="6"/>
  <c r="F49" i="6"/>
  <c r="C49" i="6"/>
  <c r="D50" i="6" l="1"/>
  <c r="B51" i="6"/>
  <c r="C50" i="6"/>
  <c r="F50" i="6"/>
  <c r="E50" i="6"/>
  <c r="B52" i="6" l="1"/>
  <c r="C51" i="6"/>
  <c r="F51" i="6"/>
  <c r="E51" i="6"/>
  <c r="D51" i="6"/>
  <c r="F52" i="6" l="1"/>
  <c r="E52" i="6"/>
  <c r="B53" i="6"/>
  <c r="D52" i="6"/>
  <c r="C52" i="6"/>
  <c r="E53" i="6" l="1"/>
  <c r="D53" i="6"/>
  <c r="C53" i="6"/>
  <c r="B54" i="6"/>
  <c r="F53" i="6"/>
  <c r="D54" i="6" l="1"/>
  <c r="B55" i="6"/>
  <c r="C54" i="6"/>
  <c r="F54" i="6"/>
  <c r="E54" i="6"/>
  <c r="B56" i="6" l="1"/>
  <c r="C55" i="6"/>
  <c r="F55" i="6"/>
  <c r="E55" i="6"/>
  <c r="D55" i="6"/>
  <c r="F56" i="6" l="1"/>
  <c r="E56" i="6"/>
  <c r="D56" i="6"/>
  <c r="C56" i="6"/>
  <c r="B57" i="6"/>
  <c r="E57" i="6" l="1"/>
  <c r="D57" i="6"/>
  <c r="B58" i="6"/>
  <c r="C57" i="6"/>
  <c r="F57" i="6"/>
  <c r="D58" i="6" l="1"/>
  <c r="B59" i="6"/>
  <c r="C58" i="6"/>
  <c r="F58" i="6"/>
  <c r="E58" i="6"/>
  <c r="B60" i="6" l="1"/>
  <c r="C59" i="6"/>
  <c r="F59" i="6"/>
  <c r="E59" i="6"/>
  <c r="D59" i="6"/>
  <c r="F60" i="6" l="1"/>
  <c r="E60" i="6"/>
  <c r="D60" i="6"/>
  <c r="B61" i="6"/>
  <c r="C60" i="6"/>
  <c r="E61" i="6" l="1"/>
  <c r="D61" i="6"/>
  <c r="C61" i="6"/>
  <c r="B62" i="6"/>
  <c r="F61" i="6"/>
  <c r="D62" i="6" l="1"/>
  <c r="B63" i="6"/>
  <c r="C62" i="6"/>
  <c r="F62" i="6"/>
  <c r="E62" i="6"/>
  <c r="B64" i="6" l="1"/>
  <c r="C63" i="6"/>
  <c r="F63" i="6"/>
  <c r="E63" i="6"/>
  <c r="D63" i="6"/>
  <c r="F64" i="6" l="1"/>
  <c r="E64" i="6"/>
  <c r="D64" i="6"/>
  <c r="C64" i="6"/>
  <c r="B65" i="6"/>
  <c r="H11" i="5"/>
  <c r="H14" i="5" s="1"/>
  <c r="H15" i="5" s="1"/>
  <c r="H7" i="5"/>
  <c r="G7" i="5"/>
  <c r="I7" i="5" s="1"/>
  <c r="B7" i="5"/>
  <c r="B8" i="5" s="1"/>
  <c r="H6" i="5"/>
  <c r="G6" i="5"/>
  <c r="G11" i="5" s="1"/>
  <c r="C6" i="5"/>
  <c r="E65" i="6" l="1"/>
  <c r="D65" i="6"/>
  <c r="B66" i="6"/>
  <c r="F65" i="6"/>
  <c r="C65" i="6"/>
  <c r="B9" i="5"/>
  <c r="C8" i="5"/>
  <c r="E7" i="5"/>
  <c r="E9" i="5"/>
  <c r="E8" i="5"/>
  <c r="E6" i="5"/>
  <c r="G14" i="5"/>
  <c r="G12" i="5"/>
  <c r="C7" i="5"/>
  <c r="I6" i="5"/>
  <c r="D66" i="6" l="1"/>
  <c r="B67" i="6"/>
  <c r="C66" i="6"/>
  <c r="F66" i="6"/>
  <c r="E66" i="6"/>
  <c r="D6" i="5"/>
  <c r="D7" i="5"/>
  <c r="D9" i="5"/>
  <c r="D8" i="5"/>
  <c r="B10" i="5"/>
  <c r="D10" i="5" s="1"/>
  <c r="C9" i="5"/>
  <c r="B68" i="6" l="1"/>
  <c r="C67" i="6"/>
  <c r="F67" i="6"/>
  <c r="E67" i="6"/>
  <c r="D67" i="6"/>
  <c r="B11" i="5"/>
  <c r="C10" i="5"/>
  <c r="E10" i="5"/>
  <c r="F68" i="6" l="1"/>
  <c r="E68" i="6"/>
  <c r="B69" i="6"/>
  <c r="D68" i="6"/>
  <c r="C68" i="6"/>
  <c r="C11" i="5"/>
  <c r="B12" i="5"/>
  <c r="E11" i="5"/>
  <c r="D11" i="5"/>
  <c r="E69" i="6" l="1"/>
  <c r="D69" i="6"/>
  <c r="C69" i="6"/>
  <c r="B70" i="6"/>
  <c r="F69" i="6"/>
  <c r="B13" i="5"/>
  <c r="C12" i="5"/>
  <c r="E12" i="5"/>
  <c r="D12" i="5"/>
  <c r="D70" i="6" l="1"/>
  <c r="B71" i="6"/>
  <c r="C70" i="6"/>
  <c r="F70" i="6"/>
  <c r="E70" i="6"/>
  <c r="C13" i="5"/>
  <c r="B14" i="5"/>
  <c r="E13" i="5"/>
  <c r="D13" i="5"/>
  <c r="B72" i="6" l="1"/>
  <c r="C71" i="6"/>
  <c r="F71" i="6"/>
  <c r="E71" i="6"/>
  <c r="D71" i="6"/>
  <c r="C14" i="5"/>
  <c r="B15" i="5"/>
  <c r="E14" i="5"/>
  <c r="D14" i="5"/>
  <c r="F72" i="6" l="1"/>
  <c r="E72" i="6"/>
  <c r="D72" i="6"/>
  <c r="C72" i="6"/>
  <c r="B73" i="6"/>
  <c r="B16" i="5"/>
  <c r="C15" i="5"/>
  <c r="E15" i="5"/>
  <c r="D15" i="5"/>
  <c r="E73" i="6" l="1"/>
  <c r="D73" i="6"/>
  <c r="B74" i="6"/>
  <c r="C73" i="6"/>
  <c r="F73" i="6"/>
  <c r="C16" i="5"/>
  <c r="B17" i="5"/>
  <c r="E16" i="5"/>
  <c r="D16" i="5"/>
  <c r="D74" i="6" l="1"/>
  <c r="B75" i="6"/>
  <c r="C74" i="6"/>
  <c r="F74" i="6"/>
  <c r="E74" i="6"/>
  <c r="C17" i="5"/>
  <c r="B18" i="5"/>
  <c r="E17" i="5"/>
  <c r="D17" i="5"/>
  <c r="B76" i="6" l="1"/>
  <c r="C75" i="6"/>
  <c r="F75" i="6"/>
  <c r="E75" i="6"/>
  <c r="D75" i="6"/>
  <c r="C18" i="5"/>
  <c r="B19" i="5"/>
  <c r="E18" i="5"/>
  <c r="D18" i="5"/>
  <c r="F76" i="6" l="1"/>
  <c r="E76" i="6"/>
  <c r="D76" i="6"/>
  <c r="B77" i="6"/>
  <c r="C76" i="6"/>
  <c r="C19" i="5"/>
  <c r="B20" i="5"/>
  <c r="E19" i="5"/>
  <c r="D19" i="5"/>
  <c r="E77" i="6" l="1"/>
  <c r="D77" i="6"/>
  <c r="C77" i="6"/>
  <c r="B78" i="6"/>
  <c r="F77" i="6"/>
  <c r="C20" i="5"/>
  <c r="B21" i="5"/>
  <c r="E20" i="5"/>
  <c r="D20" i="5"/>
  <c r="D78" i="6" l="1"/>
  <c r="B79" i="6"/>
  <c r="C78" i="6"/>
  <c r="F78" i="6"/>
  <c r="E78" i="6"/>
  <c r="C21" i="5"/>
  <c r="B22" i="5"/>
  <c r="E21" i="5"/>
  <c r="D21" i="5"/>
  <c r="B80" i="6" l="1"/>
  <c r="C79" i="6"/>
  <c r="F79" i="6"/>
  <c r="E79" i="6"/>
  <c r="D79" i="6"/>
  <c r="C22" i="5"/>
  <c r="B23" i="5"/>
  <c r="E22" i="5"/>
  <c r="D22" i="5"/>
  <c r="F80" i="6" l="1"/>
  <c r="E80" i="6"/>
  <c r="D80" i="6"/>
  <c r="C80" i="6"/>
  <c r="B81" i="6"/>
  <c r="C23" i="5"/>
  <c r="B24" i="5"/>
  <c r="E23" i="5"/>
  <c r="D23" i="5"/>
  <c r="E81" i="6" l="1"/>
  <c r="D81" i="6"/>
  <c r="B82" i="6"/>
  <c r="F81" i="6"/>
  <c r="C81" i="6"/>
  <c r="C24" i="5"/>
  <c r="B25" i="5"/>
  <c r="E24" i="5"/>
  <c r="D24" i="5"/>
  <c r="D82" i="6" l="1"/>
  <c r="B83" i="6"/>
  <c r="C82" i="6"/>
  <c r="F82" i="6"/>
  <c r="E82" i="6"/>
  <c r="C25" i="5"/>
  <c r="B26" i="5"/>
  <c r="E25" i="5"/>
  <c r="D25" i="5"/>
  <c r="B84" i="6" l="1"/>
  <c r="C83" i="6"/>
  <c r="F83" i="6"/>
  <c r="E83" i="6"/>
  <c r="D83" i="6"/>
  <c r="C26" i="5"/>
  <c r="B27" i="5"/>
  <c r="E26" i="5"/>
  <c r="D26" i="5"/>
  <c r="F84" i="6" l="1"/>
  <c r="E84" i="6"/>
  <c r="B85" i="6"/>
  <c r="D84" i="6"/>
  <c r="C84" i="6"/>
  <c r="C27" i="5"/>
  <c r="B28" i="5"/>
  <c r="E27" i="5"/>
  <c r="D27" i="5"/>
  <c r="E85" i="6" l="1"/>
  <c r="D85" i="6"/>
  <c r="C85" i="6"/>
  <c r="B86" i="6"/>
  <c r="F85" i="6"/>
  <c r="C28" i="5"/>
  <c r="B29" i="5"/>
  <c r="E28" i="5"/>
  <c r="D28" i="5"/>
  <c r="D86" i="6" l="1"/>
  <c r="B87" i="6"/>
  <c r="C86" i="6"/>
  <c r="F86" i="6"/>
  <c r="E86" i="6"/>
  <c r="C29" i="5"/>
  <c r="B30" i="5"/>
  <c r="E29" i="5"/>
  <c r="D29" i="5"/>
  <c r="B88" i="6" l="1"/>
  <c r="C87" i="6"/>
  <c r="F87" i="6"/>
  <c r="E87" i="6"/>
  <c r="D87" i="6"/>
  <c r="E30" i="5"/>
  <c r="D30" i="5"/>
  <c r="F88" i="6" l="1"/>
  <c r="E88" i="6"/>
  <c r="D88" i="6"/>
  <c r="C88" i="6"/>
  <c r="B89" i="6"/>
  <c r="B21" i="4"/>
  <c r="D21" i="4" s="1"/>
  <c r="E20" i="4"/>
  <c r="D20" i="4"/>
  <c r="C20" i="4"/>
  <c r="E89" i="6" l="1"/>
  <c r="D89" i="6"/>
  <c r="B90" i="6"/>
  <c r="C89" i="6"/>
  <c r="F89" i="6"/>
  <c r="B22" i="4"/>
  <c r="C21" i="4"/>
  <c r="E21" i="4" s="1"/>
  <c r="D90" i="6" l="1"/>
  <c r="B91" i="6"/>
  <c r="C90" i="6"/>
  <c r="F90" i="6"/>
  <c r="E90" i="6"/>
  <c r="D22" i="4"/>
  <c r="B23" i="4"/>
  <c r="C22" i="4"/>
  <c r="E22" i="4" s="1"/>
  <c r="B92" i="6" l="1"/>
  <c r="C91" i="6"/>
  <c r="F91" i="6"/>
  <c r="E91" i="6"/>
  <c r="D91" i="6"/>
  <c r="D23" i="4"/>
  <c r="C23" i="4"/>
  <c r="E23" i="4" s="1"/>
  <c r="B24" i="4"/>
  <c r="F92" i="6" l="1"/>
  <c r="E92" i="6"/>
  <c r="D92" i="6"/>
  <c r="B93" i="6"/>
  <c r="C92" i="6"/>
  <c r="D24" i="4"/>
  <c r="B25" i="4"/>
  <c r="C24" i="4"/>
  <c r="E24" i="4" s="1"/>
  <c r="E93" i="6" l="1"/>
  <c r="D93" i="6"/>
  <c r="C93" i="6"/>
  <c r="B94" i="6"/>
  <c r="F93" i="6"/>
  <c r="D25" i="4"/>
  <c r="C25" i="4"/>
  <c r="E25" i="4" s="1"/>
  <c r="B26" i="4"/>
  <c r="D94" i="6" l="1"/>
  <c r="B95" i="6"/>
  <c r="C94" i="6"/>
  <c r="F94" i="6"/>
  <c r="E94" i="6"/>
  <c r="D26" i="4"/>
  <c r="B27" i="4"/>
  <c r="C26" i="4"/>
  <c r="E26" i="4" s="1"/>
  <c r="B96" i="6" l="1"/>
  <c r="C95" i="6"/>
  <c r="F95" i="6"/>
  <c r="E95" i="6"/>
  <c r="D95" i="6"/>
  <c r="D27" i="4"/>
  <c r="C27" i="4"/>
  <c r="E27" i="4" s="1"/>
  <c r="B28" i="4"/>
  <c r="F96" i="6" l="1"/>
  <c r="E96" i="6"/>
  <c r="D96" i="6"/>
  <c r="C96" i="6"/>
  <c r="B97" i="6"/>
  <c r="D28" i="4"/>
  <c r="C28" i="4"/>
  <c r="E28" i="4" s="1"/>
  <c r="B29" i="4"/>
  <c r="E97" i="6" l="1"/>
  <c r="D97" i="6"/>
  <c r="B98" i="6"/>
  <c r="F97" i="6"/>
  <c r="C97" i="6"/>
  <c r="D29" i="4"/>
  <c r="B30" i="4"/>
  <c r="C29" i="4"/>
  <c r="E29" i="4" s="1"/>
  <c r="D98" i="6" l="1"/>
  <c r="B99" i="6"/>
  <c r="C98" i="6"/>
  <c r="F98" i="6"/>
  <c r="E98" i="6"/>
  <c r="D30" i="4"/>
  <c r="C30" i="4"/>
  <c r="E30" i="4" s="1"/>
  <c r="B31" i="4"/>
  <c r="B100" i="6" l="1"/>
  <c r="C99" i="6"/>
  <c r="F99" i="6"/>
  <c r="E99" i="6"/>
  <c r="D99" i="6"/>
  <c r="D31" i="4"/>
  <c r="B32" i="4"/>
  <c r="C31" i="4"/>
  <c r="E31" i="4" s="1"/>
  <c r="F100" i="6" l="1"/>
  <c r="E100" i="6"/>
  <c r="B101" i="6"/>
  <c r="D100" i="6"/>
  <c r="C100" i="6"/>
  <c r="D32" i="4"/>
  <c r="C32" i="4"/>
  <c r="E32" i="4" s="1"/>
  <c r="B33" i="4"/>
  <c r="E101" i="6" l="1"/>
  <c r="D101" i="6"/>
  <c r="C101" i="6"/>
  <c r="B102" i="6"/>
  <c r="F101" i="6"/>
  <c r="D33" i="4"/>
  <c r="B34" i="4"/>
  <c r="C33" i="4"/>
  <c r="E33" i="4" s="1"/>
  <c r="D102" i="6" l="1"/>
  <c r="B103" i="6"/>
  <c r="C102" i="6"/>
  <c r="F102" i="6"/>
  <c r="E102" i="6"/>
  <c r="D34" i="4"/>
  <c r="C34" i="4"/>
  <c r="E34" i="4" s="1"/>
  <c r="B35" i="4"/>
  <c r="B104" i="6" l="1"/>
  <c r="C103" i="6"/>
  <c r="F103" i="6"/>
  <c r="E103" i="6"/>
  <c r="D103" i="6"/>
  <c r="D35" i="4"/>
  <c r="B36" i="4"/>
  <c r="C35" i="4"/>
  <c r="E35" i="4" s="1"/>
  <c r="F104" i="6" l="1"/>
  <c r="E104" i="6"/>
  <c r="D104" i="6"/>
  <c r="C104" i="6"/>
  <c r="B105" i="6"/>
  <c r="D36" i="4"/>
  <c r="C36" i="4"/>
  <c r="E36" i="4" s="1"/>
  <c r="B37" i="4"/>
  <c r="E105" i="6" l="1"/>
  <c r="D105" i="6"/>
  <c r="B106" i="6"/>
  <c r="C105" i="6"/>
  <c r="F105" i="6"/>
  <c r="D37" i="4"/>
  <c r="B38" i="4"/>
  <c r="C37" i="4"/>
  <c r="E37" i="4" s="1"/>
  <c r="D106" i="6" l="1"/>
  <c r="B107" i="6"/>
  <c r="C106" i="6"/>
  <c r="F106" i="6"/>
  <c r="E106" i="6"/>
  <c r="D38" i="4"/>
  <c r="C38" i="4"/>
  <c r="E38" i="4" s="1"/>
  <c r="B39" i="4"/>
  <c r="B108" i="6" l="1"/>
  <c r="C107" i="6"/>
  <c r="F107" i="6"/>
  <c r="E107" i="6"/>
  <c r="D107" i="6"/>
  <c r="D39" i="4"/>
  <c r="B40" i="4"/>
  <c r="C39" i="4"/>
  <c r="E39" i="4" s="1"/>
  <c r="F108" i="6" l="1"/>
  <c r="E108" i="6"/>
  <c r="D108" i="6"/>
  <c r="B109" i="6"/>
  <c r="C108" i="6"/>
  <c r="D40" i="4"/>
  <c r="C40" i="4"/>
  <c r="E40" i="4" s="1"/>
  <c r="B41" i="4"/>
  <c r="E109" i="6" l="1"/>
  <c r="D109" i="6"/>
  <c r="C109" i="6"/>
  <c r="B110" i="6"/>
  <c r="F109" i="6"/>
  <c r="D41" i="4"/>
  <c r="C41" i="4"/>
  <c r="E41" i="4" s="1"/>
  <c r="B42" i="4"/>
  <c r="D110" i="6" l="1"/>
  <c r="B111" i="6"/>
  <c r="C110" i="6"/>
  <c r="F110" i="6"/>
  <c r="E110" i="6"/>
  <c r="D42" i="4"/>
  <c r="B43" i="4"/>
  <c r="C42" i="4"/>
  <c r="E42" i="4" s="1"/>
  <c r="B112" i="6" l="1"/>
  <c r="C111" i="6"/>
  <c r="F111" i="6"/>
  <c r="E111" i="6"/>
  <c r="D111" i="6"/>
  <c r="D43" i="4"/>
  <c r="C43" i="4"/>
  <c r="E43" i="4" s="1"/>
  <c r="B44" i="4"/>
  <c r="F112" i="6" l="1"/>
  <c r="E112" i="6"/>
  <c r="D112" i="6"/>
  <c r="C112" i="6"/>
  <c r="B113" i="6"/>
  <c r="D44" i="4"/>
  <c r="B45" i="4"/>
  <c r="C44" i="4"/>
  <c r="E44" i="4" s="1"/>
  <c r="E113" i="6" l="1"/>
  <c r="D113" i="6"/>
  <c r="B114" i="6"/>
  <c r="F113" i="6"/>
  <c r="C113" i="6"/>
  <c r="D45" i="4"/>
  <c r="C45" i="4"/>
  <c r="E45" i="4" s="1"/>
  <c r="B46" i="4"/>
  <c r="D114" i="6" l="1"/>
  <c r="B115" i="6"/>
  <c r="C114" i="6"/>
  <c r="F114" i="6"/>
  <c r="E114" i="6"/>
  <c r="D46" i="4"/>
  <c r="C46" i="4"/>
  <c r="E46" i="4" s="1"/>
  <c r="B47" i="4"/>
  <c r="B116" i="6" l="1"/>
  <c r="C115" i="6"/>
  <c r="F115" i="6"/>
  <c r="E115" i="6"/>
  <c r="D115" i="6"/>
  <c r="D47" i="4"/>
  <c r="C47" i="4"/>
  <c r="E47" i="4" s="1"/>
  <c r="B48" i="4"/>
  <c r="F116" i="6" l="1"/>
  <c r="E116" i="6"/>
  <c r="B117" i="6"/>
  <c r="D116" i="6"/>
  <c r="C116" i="6"/>
  <c r="D48" i="4"/>
  <c r="B49" i="4"/>
  <c r="C48" i="4"/>
  <c r="E117" i="6" l="1"/>
  <c r="D117" i="6"/>
  <c r="C117" i="6"/>
  <c r="B118" i="6"/>
  <c r="F117" i="6"/>
  <c r="E48" i="4"/>
  <c r="D49" i="4"/>
  <c r="C49" i="4"/>
  <c r="E49" i="4" s="1"/>
  <c r="B50" i="4"/>
  <c r="D118" i="6" l="1"/>
  <c r="B119" i="6"/>
  <c r="C118" i="6"/>
  <c r="F118" i="6"/>
  <c r="E118" i="6"/>
  <c r="D50" i="4"/>
  <c r="C50" i="4"/>
  <c r="E50" i="4" s="1"/>
  <c r="B120" i="6" l="1"/>
  <c r="C119" i="6"/>
  <c r="F119" i="6"/>
  <c r="E119" i="6"/>
  <c r="D119" i="6"/>
  <c r="F120" i="6" l="1"/>
  <c r="E120" i="6"/>
  <c r="D120" i="6"/>
  <c r="C120" i="6"/>
  <c r="B121" i="6"/>
  <c r="E121" i="6" l="1"/>
  <c r="D121" i="6"/>
  <c r="B122" i="6"/>
  <c r="C121" i="6"/>
  <c r="F121" i="6"/>
  <c r="D122" i="6" l="1"/>
  <c r="B123" i="6"/>
  <c r="C122" i="6"/>
  <c r="F122" i="6"/>
  <c r="E122" i="6"/>
  <c r="B124" i="6" l="1"/>
  <c r="C123" i="6"/>
  <c r="F123" i="6"/>
  <c r="E123" i="6"/>
  <c r="D123" i="6"/>
  <c r="F124" i="6" l="1"/>
  <c r="E124" i="6"/>
  <c r="D124" i="6"/>
  <c r="B125" i="6"/>
  <c r="C124" i="6"/>
  <c r="E125" i="6" l="1"/>
  <c r="D125" i="6"/>
  <c r="C125" i="6"/>
  <c r="B126" i="6"/>
  <c r="F125" i="6"/>
  <c r="D126" i="6" l="1"/>
  <c r="B127" i="6"/>
  <c r="C126" i="6"/>
  <c r="F126" i="6"/>
  <c r="E126" i="6"/>
  <c r="B128" i="6" l="1"/>
  <c r="C127" i="6"/>
  <c r="F127" i="6"/>
  <c r="E127" i="6"/>
  <c r="D127" i="6"/>
  <c r="F128" i="6" l="1"/>
  <c r="E128" i="6"/>
  <c r="D128" i="6"/>
  <c r="C128" i="6"/>
  <c r="B129" i="6"/>
  <c r="E129" i="6" l="1"/>
  <c r="D129" i="6"/>
  <c r="B130" i="6"/>
  <c r="F129" i="6"/>
  <c r="C129" i="6"/>
  <c r="D130" i="6" l="1"/>
  <c r="B131" i="6"/>
  <c r="C130" i="6"/>
  <c r="F130" i="6"/>
  <c r="E130" i="6"/>
  <c r="B132" i="6" l="1"/>
  <c r="C131" i="6"/>
  <c r="F131" i="6"/>
  <c r="E131" i="6"/>
  <c r="D131" i="6"/>
  <c r="F132" i="6" l="1"/>
  <c r="E132" i="6"/>
  <c r="B133" i="6"/>
  <c r="D132" i="6"/>
  <c r="C132" i="6"/>
  <c r="E133" i="6" l="1"/>
  <c r="D133" i="6"/>
  <c r="C133" i="6"/>
  <c r="B134" i="6"/>
  <c r="F133" i="6"/>
  <c r="D134" i="6" l="1"/>
  <c r="B135" i="6"/>
  <c r="C134" i="6"/>
  <c r="F134" i="6"/>
  <c r="E134" i="6"/>
  <c r="B136" i="6" l="1"/>
  <c r="C135" i="6"/>
  <c r="F135" i="6"/>
  <c r="E135" i="6"/>
  <c r="D135" i="6"/>
  <c r="F136" i="6" l="1"/>
  <c r="E136" i="6"/>
  <c r="D136" i="6"/>
  <c r="C136" i="6"/>
  <c r="B137" i="6"/>
  <c r="E137" i="6" l="1"/>
  <c r="D137" i="6"/>
  <c r="B138" i="6"/>
  <c r="C137" i="6"/>
  <c r="F137" i="6"/>
  <c r="D138" i="6" l="1"/>
  <c r="B139" i="6"/>
  <c r="C138" i="6"/>
  <c r="F138" i="6"/>
  <c r="E138" i="6"/>
  <c r="B140" i="6" l="1"/>
  <c r="C139" i="6"/>
  <c r="F139" i="6"/>
  <c r="E139" i="6"/>
  <c r="D139" i="6"/>
  <c r="F140" i="6" l="1"/>
  <c r="E140" i="6"/>
  <c r="D140" i="6"/>
  <c r="B141" i="6"/>
  <c r="C140" i="6"/>
  <c r="E141" i="6" l="1"/>
  <c r="D141" i="6"/>
  <c r="C141" i="6"/>
  <c r="B142" i="6"/>
  <c r="F141" i="6"/>
  <c r="D142" i="6" l="1"/>
  <c r="B143" i="6"/>
  <c r="C142" i="6"/>
  <c r="F142" i="6"/>
  <c r="E142" i="6"/>
  <c r="E143" i="6" l="1"/>
  <c r="D143" i="6"/>
  <c r="C143" i="6"/>
  <c r="B144" i="6"/>
  <c r="F143" i="6"/>
  <c r="D144" i="6" l="1"/>
  <c r="B145" i="6"/>
  <c r="C144" i="6"/>
  <c r="F144" i="6"/>
  <c r="E144" i="6"/>
  <c r="B146" i="6" l="1"/>
  <c r="C145" i="6"/>
  <c r="F145" i="6"/>
  <c r="E145" i="6"/>
  <c r="D145" i="6"/>
  <c r="F146" i="6" l="1"/>
  <c r="E146" i="6"/>
  <c r="D146" i="6"/>
  <c r="C146" i="6"/>
  <c r="B147" i="6"/>
  <c r="E147" i="6" l="1"/>
  <c r="D147" i="6"/>
  <c r="B148" i="6"/>
  <c r="F147" i="6"/>
  <c r="C147" i="6"/>
  <c r="D148" i="6" l="1"/>
  <c r="B149" i="6"/>
  <c r="C148" i="6"/>
  <c r="F148" i="6"/>
  <c r="E148" i="6"/>
  <c r="B150" i="6" l="1"/>
  <c r="C149" i="6"/>
  <c r="F149" i="6"/>
  <c r="E149" i="6"/>
  <c r="D149" i="6"/>
  <c r="F150" i="6" l="1"/>
  <c r="E150" i="6"/>
  <c r="B151" i="6"/>
  <c r="D150" i="6"/>
  <c r="C150" i="6"/>
  <c r="E151" i="6" l="1"/>
  <c r="D151" i="6"/>
  <c r="C151" i="6"/>
  <c r="B152" i="6"/>
  <c r="F151" i="6"/>
  <c r="D152" i="6" l="1"/>
  <c r="B153" i="6"/>
  <c r="C152" i="6"/>
  <c r="F152" i="6"/>
  <c r="E152" i="6"/>
  <c r="B154" i="6" l="1"/>
  <c r="C153" i="6"/>
  <c r="F153" i="6"/>
  <c r="E153" i="6"/>
  <c r="D153" i="6"/>
  <c r="F154" i="6" l="1"/>
  <c r="E154" i="6"/>
  <c r="D154" i="6"/>
  <c r="C154" i="6"/>
  <c r="B155" i="6"/>
  <c r="E155" i="6" l="1"/>
  <c r="D155" i="6"/>
  <c r="B156" i="6"/>
  <c r="F155" i="6"/>
  <c r="C155" i="6"/>
  <c r="D156" i="6" l="1"/>
  <c r="B157" i="6"/>
  <c r="C156" i="6"/>
  <c r="F156" i="6"/>
  <c r="E156" i="6"/>
  <c r="B158" i="6" l="1"/>
  <c r="C157" i="6"/>
  <c r="F157" i="6"/>
  <c r="E157" i="6"/>
  <c r="D157" i="6"/>
  <c r="F158" i="6" l="1"/>
  <c r="E158" i="6"/>
  <c r="B159" i="6"/>
  <c r="D158" i="6"/>
  <c r="C158" i="6"/>
  <c r="E159" i="6" l="1"/>
  <c r="D159" i="6"/>
  <c r="C159" i="6"/>
  <c r="B160" i="6"/>
  <c r="F159" i="6"/>
  <c r="D160" i="6" l="1"/>
  <c r="B161" i="6"/>
  <c r="C160" i="6"/>
  <c r="F160" i="6"/>
  <c r="E160" i="6"/>
  <c r="B162" i="6" l="1"/>
  <c r="C161" i="6"/>
  <c r="F161" i="6"/>
  <c r="E161" i="6"/>
  <c r="D161" i="6"/>
  <c r="F162" i="6" l="1"/>
  <c r="E162" i="6"/>
  <c r="D162" i="6"/>
  <c r="C162" i="6"/>
  <c r="B163" i="6"/>
  <c r="E163" i="6" l="1"/>
  <c r="D163" i="6"/>
  <c r="B164" i="6"/>
  <c r="F163" i="6"/>
  <c r="C163" i="6"/>
  <c r="D164" i="6" l="1"/>
  <c r="B165" i="6"/>
  <c r="C164" i="6"/>
  <c r="F164" i="6"/>
  <c r="E164" i="6"/>
  <c r="B166" i="6" l="1"/>
  <c r="C165" i="6"/>
  <c r="F165" i="6"/>
  <c r="E165" i="6"/>
  <c r="D165" i="6"/>
  <c r="F166" i="6" l="1"/>
  <c r="E166" i="6"/>
  <c r="B167" i="6"/>
  <c r="D166" i="6"/>
  <c r="C166" i="6"/>
  <c r="E167" i="6" l="1"/>
  <c r="D167" i="6"/>
  <c r="C167" i="6"/>
  <c r="B168" i="6"/>
  <c r="F167" i="6"/>
  <c r="D168" i="6" l="1"/>
  <c r="B169" i="6"/>
  <c r="C168" i="6"/>
  <c r="F168" i="6"/>
  <c r="E168" i="6"/>
  <c r="B170" i="6" l="1"/>
  <c r="C169" i="6"/>
  <c r="F169" i="6"/>
  <c r="E169" i="6"/>
  <c r="D169" i="6"/>
  <c r="F170" i="6" l="1"/>
  <c r="E170" i="6"/>
  <c r="D170" i="6"/>
  <c r="C170" i="6"/>
  <c r="B171" i="6"/>
  <c r="E171" i="6" l="1"/>
  <c r="D171" i="6"/>
  <c r="B172" i="6"/>
  <c r="F171" i="6"/>
  <c r="C171" i="6"/>
  <c r="D172" i="6" l="1"/>
  <c r="B173" i="6"/>
  <c r="C172" i="6"/>
  <c r="F172" i="6"/>
  <c r="E172" i="6"/>
  <c r="B174" i="6" l="1"/>
  <c r="C173" i="6"/>
  <c r="F173" i="6"/>
  <c r="E173" i="6"/>
  <c r="D173" i="6"/>
  <c r="F174" i="6" l="1"/>
  <c r="E174" i="6"/>
  <c r="B175" i="6"/>
  <c r="D174" i="6"/>
  <c r="C174" i="6"/>
  <c r="E175" i="6" l="1"/>
  <c r="D175" i="6"/>
  <c r="C175" i="6"/>
  <c r="B176" i="6"/>
  <c r="F175" i="6"/>
  <c r="D176" i="6" l="1"/>
  <c r="B177" i="6"/>
  <c r="C176" i="6"/>
  <c r="F176" i="6"/>
  <c r="E176" i="6"/>
  <c r="B178" i="6" l="1"/>
  <c r="C177" i="6"/>
  <c r="F177" i="6"/>
  <c r="E177" i="6"/>
  <c r="D177" i="6"/>
  <c r="F178" i="6" l="1"/>
  <c r="E178" i="6"/>
  <c r="D178" i="6"/>
  <c r="C178" i="6"/>
  <c r="B179" i="6"/>
  <c r="E179" i="6" l="1"/>
  <c r="D179" i="6"/>
  <c r="B180" i="6"/>
  <c r="F179" i="6"/>
  <c r="C179" i="6"/>
  <c r="D180" i="6" l="1"/>
  <c r="B181" i="6"/>
  <c r="C180" i="6"/>
  <c r="F180" i="6"/>
  <c r="E180" i="6"/>
  <c r="B182" i="6" l="1"/>
  <c r="C181" i="6"/>
  <c r="F181" i="6"/>
  <c r="E181" i="6"/>
  <c r="D181" i="6"/>
  <c r="F182" i="6" l="1"/>
  <c r="E182" i="6"/>
  <c r="B183" i="6"/>
  <c r="D182" i="6"/>
  <c r="C182" i="6"/>
  <c r="E183" i="6" l="1"/>
  <c r="D183" i="6"/>
  <c r="C183" i="6"/>
  <c r="B184" i="6"/>
  <c r="F183" i="6"/>
  <c r="D184" i="6" l="1"/>
  <c r="B185" i="6"/>
  <c r="C184" i="6"/>
  <c r="F184" i="6"/>
  <c r="E184" i="6"/>
  <c r="B186" i="6" l="1"/>
  <c r="C185" i="6"/>
  <c r="F185" i="6"/>
  <c r="E185" i="6"/>
  <c r="D185" i="6"/>
  <c r="F186" i="6" l="1"/>
  <c r="E186" i="6"/>
  <c r="D186" i="6"/>
  <c r="C186" i="6"/>
  <c r="B187" i="6"/>
  <c r="E187" i="6" l="1"/>
  <c r="D187" i="6"/>
  <c r="B188" i="6"/>
  <c r="F187" i="6"/>
  <c r="C187" i="6"/>
  <c r="D188" i="6" l="1"/>
  <c r="B189" i="6"/>
  <c r="C188" i="6"/>
  <c r="F188" i="6"/>
  <c r="E188" i="6"/>
  <c r="B190" i="6" l="1"/>
  <c r="C189" i="6"/>
  <c r="F189" i="6"/>
  <c r="E189" i="6"/>
  <c r="D189" i="6"/>
  <c r="F190" i="6" l="1"/>
  <c r="E190" i="6"/>
  <c r="B191" i="6"/>
  <c r="D190" i="6"/>
  <c r="C190" i="6"/>
  <c r="E191" i="6" l="1"/>
  <c r="D191" i="6"/>
  <c r="C191" i="6"/>
  <c r="B192" i="6"/>
  <c r="F191" i="6"/>
  <c r="D192" i="6" l="1"/>
  <c r="B193" i="6"/>
  <c r="C192" i="6"/>
  <c r="F192" i="6"/>
  <c r="E192" i="6"/>
  <c r="B194" i="6" l="1"/>
  <c r="C193" i="6"/>
  <c r="F193" i="6"/>
  <c r="E193" i="6"/>
  <c r="D193" i="6"/>
  <c r="F194" i="6" l="1"/>
  <c r="E194" i="6"/>
  <c r="D194" i="6"/>
  <c r="C194" i="6"/>
  <c r="B195" i="6"/>
  <c r="E195" i="6" l="1"/>
  <c r="D195" i="6"/>
  <c r="B196" i="6"/>
  <c r="F195" i="6"/>
  <c r="C195" i="6"/>
  <c r="D196" i="6" l="1"/>
  <c r="B197" i="6"/>
  <c r="C196" i="6"/>
  <c r="F196" i="6"/>
  <c r="E196" i="6"/>
  <c r="B198" i="6" l="1"/>
  <c r="C197" i="6"/>
  <c r="F197" i="6"/>
  <c r="E197" i="6"/>
  <c r="D197" i="6"/>
  <c r="F198" i="6" l="1"/>
  <c r="E198" i="6"/>
  <c r="B199" i="6"/>
  <c r="D198" i="6"/>
  <c r="C198" i="6"/>
  <c r="E199" i="6" l="1"/>
  <c r="D199" i="6"/>
  <c r="C199" i="6"/>
  <c r="B200" i="6"/>
  <c r="F199" i="6"/>
  <c r="D200" i="6" l="1"/>
  <c r="B201" i="6"/>
  <c r="C200" i="6"/>
  <c r="F200" i="6"/>
  <c r="E200" i="6"/>
  <c r="B202" i="6" l="1"/>
  <c r="C201" i="6"/>
  <c r="F201" i="6"/>
  <c r="E201" i="6"/>
  <c r="D201" i="6"/>
  <c r="F202" i="6" l="1"/>
  <c r="E202" i="6"/>
  <c r="D202" i="6"/>
  <c r="C202" i="6"/>
  <c r="B203" i="6"/>
  <c r="E203" i="6" l="1"/>
  <c r="D203" i="6"/>
  <c r="B204" i="6"/>
  <c r="F203" i="6"/>
  <c r="C203" i="6"/>
  <c r="D204" i="6" l="1"/>
  <c r="B205" i="6"/>
  <c r="C204" i="6"/>
  <c r="F204" i="6"/>
  <c r="E204" i="6"/>
  <c r="B206" i="6" l="1"/>
  <c r="C205" i="6"/>
  <c r="F205" i="6"/>
  <c r="E205" i="6"/>
  <c r="D205" i="6"/>
  <c r="F206" i="6" l="1"/>
  <c r="E206" i="6"/>
  <c r="B207" i="6"/>
  <c r="D206" i="6"/>
  <c r="C206" i="6"/>
  <c r="E207" i="6" l="1"/>
  <c r="D207" i="6"/>
  <c r="C207" i="6"/>
  <c r="B208" i="6"/>
  <c r="F207" i="6"/>
  <c r="D208" i="6" l="1"/>
  <c r="B209" i="6"/>
  <c r="C208" i="6"/>
  <c r="F208" i="6"/>
  <c r="E208" i="6"/>
  <c r="B210" i="6" l="1"/>
  <c r="C209" i="6"/>
  <c r="F209" i="6"/>
  <c r="E209" i="6"/>
  <c r="D209" i="6"/>
  <c r="F210" i="6" l="1"/>
  <c r="E210" i="6"/>
  <c r="D210" i="6"/>
  <c r="C210" i="6"/>
</calcChain>
</file>

<file path=xl/sharedStrings.xml><?xml version="1.0" encoding="utf-8"?>
<sst xmlns="http://schemas.openxmlformats.org/spreadsheetml/2006/main" count="29" uniqueCount="26">
  <si>
    <t>Dummy</t>
  </si>
  <si>
    <t>Pizzastücke</t>
  </si>
  <si>
    <t>Feuerwerk (Raketen)</t>
  </si>
  <si>
    <t>pG</t>
  </si>
  <si>
    <t>pAG</t>
  </si>
  <si>
    <t>pBG</t>
  </si>
  <si>
    <t>GK</t>
  </si>
  <si>
    <t>A</t>
  </si>
  <si>
    <t>B</t>
  </si>
  <si>
    <t>Budget-Autarkie</t>
  </si>
  <si>
    <t>Budget-Handel</t>
  </si>
  <si>
    <t>m</t>
  </si>
  <si>
    <t>Autarkie</t>
  </si>
  <si>
    <t>Handel</t>
  </si>
  <si>
    <t>Dummy1</t>
  </si>
  <si>
    <t>Dummy2</t>
  </si>
  <si>
    <t>FK</t>
  </si>
  <si>
    <t>VK</t>
  </si>
  <si>
    <t>Skl</t>
  </si>
  <si>
    <t>Sgr=2Skl</t>
  </si>
  <si>
    <t>Sg=Skl+Sgr</t>
  </si>
  <si>
    <t>n</t>
  </si>
  <si>
    <t>PP</t>
  </si>
  <si>
    <t>CCkl</t>
  </si>
  <si>
    <t>CCgr</t>
  </si>
  <si>
    <t>CCg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</si>
</sst>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Transformationskurve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Feuerwerk!$B$3:$B$4</c:f>
              <c:numCache>
                <c:formatCode>General</c:formatCode>
                <c:ptCount val="2"/>
                <c:pt idx="0">
                  <c:v>0</c:v>
                </c:pt>
                <c:pt idx="1">
                  <c:v>9000</c:v>
                </c:pt>
              </c:numCache>
            </c:numRef>
          </c:xVal>
          <c:yVal>
            <c:numRef>
              <c:f>Feuerwerk!$C$3:$C$4</c:f>
              <c:numCache>
                <c:formatCode>General</c:formatCode>
                <c:ptCount val="2"/>
                <c:pt idx="0">
                  <c:v>9000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6D-48CC-A935-F30E87244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827368"/>
        <c:axId val="377831960"/>
      </c:scatterChart>
      <c:valAx>
        <c:axId val="377827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Pizzastücke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31960"/>
        <c:crosses val="autoZero"/>
        <c:crossBetween val="midCat"/>
      </c:valAx>
      <c:valAx>
        <c:axId val="377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Feuerwerk (Raketen)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7827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Feuerwerk!$C$19</c:f>
              <c:strCache>
                <c:ptCount val="1"/>
                <c:pt idx="0">
                  <c:v>pAG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Feuerwerk!$B$20:$B$50</c:f>
              <c:numCache>
                <c:formatCode>General</c:formatCode>
                <c:ptCount val="31"/>
                <c:pt idx="0">
                  <c:v>100</c:v>
                </c:pt>
                <c:pt idx="1">
                  <c:v>300</c:v>
                </c:pt>
                <c:pt idx="2">
                  <c:v>500</c:v>
                </c:pt>
                <c:pt idx="3">
                  <c:v>700</c:v>
                </c:pt>
                <c:pt idx="4">
                  <c:v>900</c:v>
                </c:pt>
                <c:pt idx="5">
                  <c:v>1100</c:v>
                </c:pt>
                <c:pt idx="6">
                  <c:v>1300</c:v>
                </c:pt>
                <c:pt idx="7">
                  <c:v>1500</c:v>
                </c:pt>
                <c:pt idx="8">
                  <c:v>1700</c:v>
                </c:pt>
                <c:pt idx="9">
                  <c:v>1900</c:v>
                </c:pt>
                <c:pt idx="10">
                  <c:v>2100</c:v>
                </c:pt>
                <c:pt idx="11">
                  <c:v>2300</c:v>
                </c:pt>
                <c:pt idx="12">
                  <c:v>2500</c:v>
                </c:pt>
                <c:pt idx="13">
                  <c:v>2700</c:v>
                </c:pt>
                <c:pt idx="14">
                  <c:v>2900</c:v>
                </c:pt>
                <c:pt idx="15">
                  <c:v>3100</c:v>
                </c:pt>
                <c:pt idx="16">
                  <c:v>3300</c:v>
                </c:pt>
                <c:pt idx="17">
                  <c:v>3500</c:v>
                </c:pt>
                <c:pt idx="18">
                  <c:v>3700</c:v>
                </c:pt>
                <c:pt idx="19">
                  <c:v>3900</c:v>
                </c:pt>
                <c:pt idx="20">
                  <c:v>4100</c:v>
                </c:pt>
                <c:pt idx="21">
                  <c:v>4300</c:v>
                </c:pt>
                <c:pt idx="22">
                  <c:v>4500</c:v>
                </c:pt>
                <c:pt idx="23">
                  <c:v>4700</c:v>
                </c:pt>
                <c:pt idx="24">
                  <c:v>4900</c:v>
                </c:pt>
                <c:pt idx="25">
                  <c:v>5100</c:v>
                </c:pt>
                <c:pt idx="26">
                  <c:v>5300</c:v>
                </c:pt>
                <c:pt idx="27">
                  <c:v>5500</c:v>
                </c:pt>
                <c:pt idx="28">
                  <c:v>5700</c:v>
                </c:pt>
                <c:pt idx="29">
                  <c:v>5900</c:v>
                </c:pt>
                <c:pt idx="30">
                  <c:v>6100</c:v>
                </c:pt>
              </c:numCache>
            </c:numRef>
          </c:xVal>
          <c:yVal>
            <c:numRef>
              <c:f>Feuerwerk!$C$20:$C$50</c:f>
              <c:numCache>
                <c:formatCode>General</c:formatCode>
                <c:ptCount val="31"/>
                <c:pt idx="0">
                  <c:v>30</c:v>
                </c:pt>
                <c:pt idx="1">
                  <c:v>10</c:v>
                </c:pt>
                <c:pt idx="2">
                  <c:v>6</c:v>
                </c:pt>
                <c:pt idx="3">
                  <c:v>4.2857142857142856</c:v>
                </c:pt>
                <c:pt idx="4">
                  <c:v>3.3333333333333335</c:v>
                </c:pt>
                <c:pt idx="5">
                  <c:v>2.7272727272727271</c:v>
                </c:pt>
                <c:pt idx="6">
                  <c:v>2.3076923076923075</c:v>
                </c:pt>
                <c:pt idx="7">
                  <c:v>2</c:v>
                </c:pt>
                <c:pt idx="8">
                  <c:v>1.7647058823529411</c:v>
                </c:pt>
                <c:pt idx="9">
                  <c:v>1.5789473684210527</c:v>
                </c:pt>
                <c:pt idx="10">
                  <c:v>1.4285714285714286</c:v>
                </c:pt>
                <c:pt idx="11">
                  <c:v>1.3043478260869565</c:v>
                </c:pt>
                <c:pt idx="12">
                  <c:v>1.2</c:v>
                </c:pt>
                <c:pt idx="13">
                  <c:v>1.1111111111111112</c:v>
                </c:pt>
                <c:pt idx="14">
                  <c:v>1.0344827586206897</c:v>
                </c:pt>
                <c:pt idx="15">
                  <c:v>0.967741935483871</c:v>
                </c:pt>
                <c:pt idx="16">
                  <c:v>0.90909090909090906</c:v>
                </c:pt>
                <c:pt idx="17">
                  <c:v>0.8571428571428571</c:v>
                </c:pt>
                <c:pt idx="18">
                  <c:v>0.81081081081081086</c:v>
                </c:pt>
                <c:pt idx="19">
                  <c:v>0.76923076923076927</c:v>
                </c:pt>
                <c:pt idx="20">
                  <c:v>0.73170731707317072</c:v>
                </c:pt>
                <c:pt idx="21">
                  <c:v>0.69767441860465118</c:v>
                </c:pt>
                <c:pt idx="22">
                  <c:v>0.66666666666666663</c:v>
                </c:pt>
                <c:pt idx="23">
                  <c:v>0.63829787234042556</c:v>
                </c:pt>
                <c:pt idx="24">
                  <c:v>0.61224489795918369</c:v>
                </c:pt>
                <c:pt idx="25">
                  <c:v>0.58823529411764708</c:v>
                </c:pt>
                <c:pt idx="26">
                  <c:v>0.56603773584905659</c:v>
                </c:pt>
                <c:pt idx="27">
                  <c:v>0.54545454545454541</c:v>
                </c:pt>
                <c:pt idx="28">
                  <c:v>0.52631578947368418</c:v>
                </c:pt>
                <c:pt idx="29">
                  <c:v>0.50847457627118642</c:v>
                </c:pt>
                <c:pt idx="30">
                  <c:v>0.49180327868852458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60-4020-AF2C-6AC037472D1F}"/>
            </c:ext>
          </c:extLst>
        </c:ser>
        <c:ser>
          <c:idx val="1"/>
          <c:order val="1"/>
          <c:tx>
            <c:strRef>
              <c:f>Feuerwerk!$D$19</c:f>
              <c:strCache>
                <c:ptCount val="1"/>
                <c:pt idx="0">
                  <c:v>pBG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Feuerwerk!$B$20:$B$50</c:f>
              <c:numCache>
                <c:formatCode>General</c:formatCode>
                <c:ptCount val="31"/>
                <c:pt idx="0">
                  <c:v>100</c:v>
                </c:pt>
                <c:pt idx="1">
                  <c:v>300</c:v>
                </c:pt>
                <c:pt idx="2">
                  <c:v>500</c:v>
                </c:pt>
                <c:pt idx="3">
                  <c:v>700</c:v>
                </c:pt>
                <c:pt idx="4">
                  <c:v>900</c:v>
                </c:pt>
                <c:pt idx="5">
                  <c:v>1100</c:v>
                </c:pt>
                <c:pt idx="6">
                  <c:v>1300</c:v>
                </c:pt>
                <c:pt idx="7">
                  <c:v>1500</c:v>
                </c:pt>
                <c:pt idx="8">
                  <c:v>1700</c:v>
                </c:pt>
                <c:pt idx="9">
                  <c:v>1900</c:v>
                </c:pt>
                <c:pt idx="10">
                  <c:v>2100</c:v>
                </c:pt>
                <c:pt idx="11">
                  <c:v>2300</c:v>
                </c:pt>
                <c:pt idx="12">
                  <c:v>2500</c:v>
                </c:pt>
                <c:pt idx="13">
                  <c:v>2700</c:v>
                </c:pt>
                <c:pt idx="14">
                  <c:v>2900</c:v>
                </c:pt>
                <c:pt idx="15">
                  <c:v>3100</c:v>
                </c:pt>
                <c:pt idx="16">
                  <c:v>3300</c:v>
                </c:pt>
                <c:pt idx="17">
                  <c:v>3500</c:v>
                </c:pt>
                <c:pt idx="18">
                  <c:v>3700</c:v>
                </c:pt>
                <c:pt idx="19">
                  <c:v>3900</c:v>
                </c:pt>
                <c:pt idx="20">
                  <c:v>4100</c:v>
                </c:pt>
                <c:pt idx="21">
                  <c:v>4300</c:v>
                </c:pt>
                <c:pt idx="22">
                  <c:v>4500</c:v>
                </c:pt>
                <c:pt idx="23">
                  <c:v>4700</c:v>
                </c:pt>
                <c:pt idx="24">
                  <c:v>4900</c:v>
                </c:pt>
                <c:pt idx="25">
                  <c:v>5100</c:v>
                </c:pt>
                <c:pt idx="26">
                  <c:v>5300</c:v>
                </c:pt>
                <c:pt idx="27">
                  <c:v>5500</c:v>
                </c:pt>
                <c:pt idx="28">
                  <c:v>5700</c:v>
                </c:pt>
                <c:pt idx="29">
                  <c:v>5900</c:v>
                </c:pt>
                <c:pt idx="30">
                  <c:v>6100</c:v>
                </c:pt>
              </c:numCache>
            </c:numRef>
          </c:xVal>
          <c:yVal>
            <c:numRef>
              <c:f>Feuerwerk!$D$20:$D$50</c:f>
              <c:numCache>
                <c:formatCode>General</c:formatCode>
                <c:ptCount val="31"/>
                <c:pt idx="0">
                  <c:v>15</c:v>
                </c:pt>
                <c:pt idx="1">
                  <c:v>5</c:v>
                </c:pt>
                <c:pt idx="2">
                  <c:v>3</c:v>
                </c:pt>
                <c:pt idx="3">
                  <c:v>2.1428571428571428</c:v>
                </c:pt>
                <c:pt idx="4">
                  <c:v>1.6666666666666667</c:v>
                </c:pt>
                <c:pt idx="5">
                  <c:v>1.3636363636363635</c:v>
                </c:pt>
                <c:pt idx="6">
                  <c:v>1.1538461538461537</c:v>
                </c:pt>
                <c:pt idx="7">
                  <c:v>1</c:v>
                </c:pt>
                <c:pt idx="8">
                  <c:v>0.88235294117647056</c:v>
                </c:pt>
                <c:pt idx="9">
                  <c:v>0.78947368421052633</c:v>
                </c:pt>
                <c:pt idx="10">
                  <c:v>0.7142857142857143</c:v>
                </c:pt>
                <c:pt idx="11">
                  <c:v>0.65217391304347827</c:v>
                </c:pt>
                <c:pt idx="12">
                  <c:v>0.6</c:v>
                </c:pt>
                <c:pt idx="13">
                  <c:v>0.55555555555555558</c:v>
                </c:pt>
                <c:pt idx="14">
                  <c:v>0.51724137931034486</c:v>
                </c:pt>
                <c:pt idx="15">
                  <c:v>0.4838709677419355</c:v>
                </c:pt>
                <c:pt idx="16">
                  <c:v>0.45454545454545453</c:v>
                </c:pt>
                <c:pt idx="17">
                  <c:v>0.42857142857142855</c:v>
                </c:pt>
                <c:pt idx="18">
                  <c:v>0.40540540540540543</c:v>
                </c:pt>
                <c:pt idx="19">
                  <c:v>0.38461538461538464</c:v>
                </c:pt>
                <c:pt idx="20">
                  <c:v>0.36585365853658536</c:v>
                </c:pt>
                <c:pt idx="21">
                  <c:v>0.34883720930232559</c:v>
                </c:pt>
                <c:pt idx="22">
                  <c:v>0.33333333333333331</c:v>
                </c:pt>
                <c:pt idx="23">
                  <c:v>0.31914893617021278</c:v>
                </c:pt>
                <c:pt idx="24">
                  <c:v>0.30612244897959184</c:v>
                </c:pt>
                <c:pt idx="25">
                  <c:v>0.29411764705882354</c:v>
                </c:pt>
                <c:pt idx="26">
                  <c:v>0.28301886792452829</c:v>
                </c:pt>
                <c:pt idx="27">
                  <c:v>0.27272727272727271</c:v>
                </c:pt>
                <c:pt idx="28">
                  <c:v>0.26315789473684209</c:v>
                </c:pt>
                <c:pt idx="29">
                  <c:v>0.25423728813559321</c:v>
                </c:pt>
                <c:pt idx="30">
                  <c:v>0.24590163934426229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60-4020-AF2C-6AC037472D1F}"/>
            </c:ext>
          </c:extLst>
        </c:ser>
        <c:ser>
          <c:idx val="2"/>
          <c:order val="2"/>
          <c:tx>
            <c:strRef>
              <c:f>Feuerwerk!$E$19</c:f>
              <c:strCache>
                <c:ptCount val="1"/>
                <c:pt idx="0">
                  <c:v>pG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Feuerwerk!$B$20:$B$50</c:f>
              <c:numCache>
                <c:formatCode>General</c:formatCode>
                <c:ptCount val="31"/>
                <c:pt idx="0">
                  <c:v>100</c:v>
                </c:pt>
                <c:pt idx="1">
                  <c:v>300</c:v>
                </c:pt>
                <c:pt idx="2">
                  <c:v>500</c:v>
                </c:pt>
                <c:pt idx="3">
                  <c:v>700</c:v>
                </c:pt>
                <c:pt idx="4">
                  <c:v>900</c:v>
                </c:pt>
                <c:pt idx="5">
                  <c:v>1100</c:v>
                </c:pt>
                <c:pt idx="6">
                  <c:v>1300</c:v>
                </c:pt>
                <c:pt idx="7">
                  <c:v>1500</c:v>
                </c:pt>
                <c:pt idx="8">
                  <c:v>1700</c:v>
                </c:pt>
                <c:pt idx="9">
                  <c:v>1900</c:v>
                </c:pt>
                <c:pt idx="10">
                  <c:v>2100</c:v>
                </c:pt>
                <c:pt idx="11">
                  <c:v>2300</c:v>
                </c:pt>
                <c:pt idx="12">
                  <c:v>2500</c:v>
                </c:pt>
                <c:pt idx="13">
                  <c:v>2700</c:v>
                </c:pt>
                <c:pt idx="14">
                  <c:v>2900</c:v>
                </c:pt>
                <c:pt idx="15">
                  <c:v>3100</c:v>
                </c:pt>
                <c:pt idx="16">
                  <c:v>3300</c:v>
                </c:pt>
                <c:pt idx="17">
                  <c:v>3500</c:v>
                </c:pt>
                <c:pt idx="18">
                  <c:v>3700</c:v>
                </c:pt>
                <c:pt idx="19">
                  <c:v>3900</c:v>
                </c:pt>
                <c:pt idx="20">
                  <c:v>4100</c:v>
                </c:pt>
                <c:pt idx="21">
                  <c:v>4300</c:v>
                </c:pt>
                <c:pt idx="22">
                  <c:v>4500</c:v>
                </c:pt>
                <c:pt idx="23">
                  <c:v>4700</c:v>
                </c:pt>
                <c:pt idx="24">
                  <c:v>4900</c:v>
                </c:pt>
                <c:pt idx="25">
                  <c:v>5100</c:v>
                </c:pt>
                <c:pt idx="26">
                  <c:v>5300</c:v>
                </c:pt>
                <c:pt idx="27">
                  <c:v>5500</c:v>
                </c:pt>
                <c:pt idx="28">
                  <c:v>5700</c:v>
                </c:pt>
                <c:pt idx="29">
                  <c:v>5900</c:v>
                </c:pt>
                <c:pt idx="30">
                  <c:v>6100</c:v>
                </c:pt>
              </c:numCache>
            </c:numRef>
          </c:xVal>
          <c:yVal>
            <c:numRef>
              <c:f>Feuerwerk!$E$20:$E$50</c:f>
              <c:numCache>
                <c:formatCode>General</c:formatCode>
                <c:ptCount val="31"/>
                <c:pt idx="0">
                  <c:v>45</c:v>
                </c:pt>
                <c:pt idx="1">
                  <c:v>15</c:v>
                </c:pt>
                <c:pt idx="2">
                  <c:v>9</c:v>
                </c:pt>
                <c:pt idx="3">
                  <c:v>6.4285714285714288</c:v>
                </c:pt>
                <c:pt idx="4">
                  <c:v>5</c:v>
                </c:pt>
                <c:pt idx="5">
                  <c:v>4.0909090909090908</c:v>
                </c:pt>
                <c:pt idx="6">
                  <c:v>3.4615384615384612</c:v>
                </c:pt>
                <c:pt idx="7">
                  <c:v>3</c:v>
                </c:pt>
                <c:pt idx="8">
                  <c:v>2.6470588235294117</c:v>
                </c:pt>
                <c:pt idx="9">
                  <c:v>2.3684210526315788</c:v>
                </c:pt>
                <c:pt idx="10">
                  <c:v>2.1428571428571428</c:v>
                </c:pt>
                <c:pt idx="11">
                  <c:v>1.9565217391304348</c:v>
                </c:pt>
                <c:pt idx="12">
                  <c:v>1.7999999999999998</c:v>
                </c:pt>
                <c:pt idx="13">
                  <c:v>1.6666666666666667</c:v>
                </c:pt>
                <c:pt idx="14">
                  <c:v>1.5517241379310347</c:v>
                </c:pt>
                <c:pt idx="15">
                  <c:v>1.4516129032258065</c:v>
                </c:pt>
                <c:pt idx="16">
                  <c:v>1.3636363636363635</c:v>
                </c:pt>
                <c:pt idx="17">
                  <c:v>1.2857142857142856</c:v>
                </c:pt>
                <c:pt idx="18">
                  <c:v>1.2162162162162162</c:v>
                </c:pt>
                <c:pt idx="19">
                  <c:v>1.153846153846154</c:v>
                </c:pt>
                <c:pt idx="20">
                  <c:v>1.0975609756097562</c:v>
                </c:pt>
                <c:pt idx="21">
                  <c:v>1.0465116279069768</c:v>
                </c:pt>
                <c:pt idx="22">
                  <c:v>1</c:v>
                </c:pt>
                <c:pt idx="23">
                  <c:v>0.95744680851063835</c:v>
                </c:pt>
                <c:pt idx="24">
                  <c:v>0.91836734693877553</c:v>
                </c:pt>
                <c:pt idx="25">
                  <c:v>0.88235294117647056</c:v>
                </c:pt>
                <c:pt idx="26">
                  <c:v>0.84905660377358494</c:v>
                </c:pt>
                <c:pt idx="27">
                  <c:v>0.81818181818181812</c:v>
                </c:pt>
                <c:pt idx="28">
                  <c:v>0.78947368421052633</c:v>
                </c:pt>
                <c:pt idx="29">
                  <c:v>0.76271186440677963</c:v>
                </c:pt>
                <c:pt idx="30">
                  <c:v>0.73770491803278682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60-4020-AF2C-6AC037472D1F}"/>
            </c:ext>
          </c:extLst>
        </c:ser>
        <c:ser>
          <c:idx val="3"/>
          <c:order val="3"/>
          <c:tx>
            <c:strRef>
              <c:f>Feuerwerk!$F$19</c:f>
              <c:strCache>
                <c:ptCount val="1"/>
                <c:pt idx="0">
                  <c:v>GK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Feuerwerk!$B$20:$B$50</c:f>
              <c:numCache>
                <c:formatCode>General</c:formatCode>
                <c:ptCount val="31"/>
                <c:pt idx="0">
                  <c:v>100</c:v>
                </c:pt>
                <c:pt idx="1">
                  <c:v>300</c:v>
                </c:pt>
                <c:pt idx="2">
                  <c:v>500</c:v>
                </c:pt>
                <c:pt idx="3">
                  <c:v>700</c:v>
                </c:pt>
                <c:pt idx="4">
                  <c:v>900</c:v>
                </c:pt>
                <c:pt idx="5">
                  <c:v>1100</c:v>
                </c:pt>
                <c:pt idx="6">
                  <c:v>1300</c:v>
                </c:pt>
                <c:pt idx="7">
                  <c:v>1500</c:v>
                </c:pt>
                <c:pt idx="8">
                  <c:v>1700</c:v>
                </c:pt>
                <c:pt idx="9">
                  <c:v>1900</c:v>
                </c:pt>
                <c:pt idx="10">
                  <c:v>2100</c:v>
                </c:pt>
                <c:pt idx="11">
                  <c:v>2300</c:v>
                </c:pt>
                <c:pt idx="12">
                  <c:v>2500</c:v>
                </c:pt>
                <c:pt idx="13">
                  <c:v>2700</c:v>
                </c:pt>
                <c:pt idx="14">
                  <c:v>2900</c:v>
                </c:pt>
                <c:pt idx="15">
                  <c:v>3100</c:v>
                </c:pt>
                <c:pt idx="16">
                  <c:v>3300</c:v>
                </c:pt>
                <c:pt idx="17">
                  <c:v>3500</c:v>
                </c:pt>
                <c:pt idx="18">
                  <c:v>3700</c:v>
                </c:pt>
                <c:pt idx="19">
                  <c:v>3900</c:v>
                </c:pt>
                <c:pt idx="20">
                  <c:v>4100</c:v>
                </c:pt>
                <c:pt idx="21">
                  <c:v>4300</c:v>
                </c:pt>
                <c:pt idx="22">
                  <c:v>4500</c:v>
                </c:pt>
                <c:pt idx="23">
                  <c:v>4700</c:v>
                </c:pt>
                <c:pt idx="24">
                  <c:v>4900</c:v>
                </c:pt>
                <c:pt idx="25">
                  <c:v>5100</c:v>
                </c:pt>
                <c:pt idx="26">
                  <c:v>5300</c:v>
                </c:pt>
                <c:pt idx="27">
                  <c:v>5500</c:v>
                </c:pt>
                <c:pt idx="28">
                  <c:v>5700</c:v>
                </c:pt>
                <c:pt idx="29">
                  <c:v>5900</c:v>
                </c:pt>
                <c:pt idx="30">
                  <c:v>6100</c:v>
                </c:pt>
              </c:numCache>
            </c:numRef>
          </c:xVal>
          <c:yVal>
            <c:numRef>
              <c:f>Feuerwerk!$F$20:$F$50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60-4020-AF2C-6AC03747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03768"/>
        <c:axId val="392005736"/>
      </c:scatterChart>
      <c:valAx>
        <c:axId val="392003768"/>
        <c:scaling>
          <c:orientation val="minMax"/>
          <c:max val="6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005736"/>
        <c:crosses val="autoZero"/>
        <c:crossBetween val="midCat"/>
        <c:majorUnit val="500"/>
      </c:valAx>
      <c:valAx>
        <c:axId val="3920057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20037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SpezFak!$B$6:$B$30</c:f>
              <c:numCache>
                <c:formatCode>General</c:formatCode>
                <c:ptCount val="2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</c:numCache>
            </c:numRef>
          </c:xVal>
          <c:yVal>
            <c:numRef>
              <c:f>SpezFak!$C$6:$C$30</c:f>
              <c:numCache>
                <c:formatCode>General</c:formatCode>
                <c:ptCount val="25"/>
                <c:pt idx="0">
                  <c:v>2</c:v>
                </c:pt>
                <c:pt idx="1">
                  <c:v>1.9974984355438179</c:v>
                </c:pt>
                <c:pt idx="2">
                  <c:v>1.9899748742132399</c:v>
                </c:pt>
                <c:pt idx="3">
                  <c:v>1.977371993328519</c:v>
                </c:pt>
                <c:pt idx="4">
                  <c:v>1.9595917942265424</c:v>
                </c:pt>
                <c:pt idx="5">
                  <c:v>1.9364916731037085</c:v>
                </c:pt>
                <c:pt idx="6">
                  <c:v>1.9078784028338913</c:v>
                </c:pt>
                <c:pt idx="7">
                  <c:v>1.8734993995195195</c:v>
                </c:pt>
                <c:pt idx="8">
                  <c:v>1.8330302779823362</c:v>
                </c:pt>
                <c:pt idx="9">
                  <c:v>1.7860571099491753</c:v>
                </c:pt>
                <c:pt idx="10">
                  <c:v>1.7320508075688772</c:v>
                </c:pt>
                <c:pt idx="11">
                  <c:v>1.6703293088490065</c:v>
                </c:pt>
                <c:pt idx="12">
                  <c:v>1.6</c:v>
                </c:pt>
                <c:pt idx="13">
                  <c:v>1.5198684153570663</c:v>
                </c:pt>
                <c:pt idx="14">
                  <c:v>1.42828568570857</c:v>
                </c:pt>
                <c:pt idx="15">
                  <c:v>1.3228756555322949</c:v>
                </c:pt>
                <c:pt idx="16">
                  <c:v>1.1999999999999995</c:v>
                </c:pt>
                <c:pt idx="17">
                  <c:v>1.0535653752852732</c:v>
                </c:pt>
                <c:pt idx="18">
                  <c:v>0.87177978870813377</c:v>
                </c:pt>
                <c:pt idx="19">
                  <c:v>0.62449979983983817</c:v>
                </c:pt>
                <c:pt idx="20">
                  <c:v>0.55999999999999805</c:v>
                </c:pt>
                <c:pt idx="21">
                  <c:v>0.48620983124572614</c:v>
                </c:pt>
                <c:pt idx="22">
                  <c:v>0.39799497484264501</c:v>
                </c:pt>
                <c:pt idx="23">
                  <c:v>0.28213471959331315</c:v>
                </c:pt>
                <c:pt idx="2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ED-4D16-B332-8832A555E37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SpezFak!$B$6:$B$32</c:f>
              <c:numCache>
                <c:formatCode>General</c:formatCode>
                <c:ptCount val="2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</c:numCache>
            </c:numRef>
          </c:xVal>
          <c:yVal>
            <c:numRef>
              <c:f>SpezFak!$D$6:$D$32</c:f>
              <c:numCache>
                <c:formatCode>General</c:formatCode>
                <c:ptCount val="27"/>
                <c:pt idx="0">
                  <c:v>2.4037008503093262</c:v>
                </c:pt>
                <c:pt idx="1">
                  <c:v>2.3370341836426594</c:v>
                </c:pt>
                <c:pt idx="2">
                  <c:v>2.2703675169759929</c:v>
                </c:pt>
                <c:pt idx="3">
                  <c:v>2.2037008503093261</c:v>
                </c:pt>
                <c:pt idx="4">
                  <c:v>2.1370341836426596</c:v>
                </c:pt>
                <c:pt idx="5">
                  <c:v>2.0703675169759927</c:v>
                </c:pt>
                <c:pt idx="6">
                  <c:v>2.0037008503093263</c:v>
                </c:pt>
                <c:pt idx="7">
                  <c:v>1.9370341836426597</c:v>
                </c:pt>
                <c:pt idx="8">
                  <c:v>1.870367516975993</c:v>
                </c:pt>
                <c:pt idx="9">
                  <c:v>1.8037008503093264</c:v>
                </c:pt>
                <c:pt idx="10">
                  <c:v>1.7370341836426597</c:v>
                </c:pt>
                <c:pt idx="11">
                  <c:v>1.6703675169759931</c:v>
                </c:pt>
                <c:pt idx="12">
                  <c:v>1.6037008503093264</c:v>
                </c:pt>
                <c:pt idx="13">
                  <c:v>1.5370341836426595</c:v>
                </c:pt>
                <c:pt idx="14">
                  <c:v>1.4703675169759929</c:v>
                </c:pt>
                <c:pt idx="15">
                  <c:v>1.4037008503093262</c:v>
                </c:pt>
                <c:pt idx="16">
                  <c:v>1.3370341836426594</c:v>
                </c:pt>
                <c:pt idx="17">
                  <c:v>1.2703675169759927</c:v>
                </c:pt>
                <c:pt idx="18">
                  <c:v>1.2037008503093261</c:v>
                </c:pt>
                <c:pt idx="19">
                  <c:v>1.1370341836426592</c:v>
                </c:pt>
                <c:pt idx="20">
                  <c:v>1.123700850309326</c:v>
                </c:pt>
                <c:pt idx="21">
                  <c:v>1.1103675169759926</c:v>
                </c:pt>
                <c:pt idx="22">
                  <c:v>1.0970341836426591</c:v>
                </c:pt>
                <c:pt idx="23">
                  <c:v>1.0837008503093259</c:v>
                </c:pt>
                <c:pt idx="24">
                  <c:v>1.0703675169759927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ED-4D16-B332-8832A555E37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SpezFak!$B$6:$B$30</c:f>
              <c:numCache>
                <c:formatCode>General</c:formatCode>
                <c:ptCount val="2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0.9600000000000003</c:v>
                </c:pt>
                <c:pt idx="21">
                  <c:v>0.97000000000000031</c:v>
                </c:pt>
                <c:pt idx="22">
                  <c:v>0.98000000000000032</c:v>
                </c:pt>
                <c:pt idx="23">
                  <c:v>0.99000000000000032</c:v>
                </c:pt>
                <c:pt idx="24">
                  <c:v>1.0000000000000002</c:v>
                </c:pt>
              </c:numCache>
            </c:numRef>
          </c:xVal>
          <c:yVal>
            <c:numRef>
              <c:f>SpezFak!$E$6:$E$30</c:f>
              <c:numCache>
                <c:formatCode>General</c:formatCode>
                <c:ptCount val="25"/>
                <c:pt idx="0">
                  <c:v>2.1081851067789192</c:v>
                </c:pt>
                <c:pt idx="1">
                  <c:v>2.074851773445586</c:v>
                </c:pt>
                <c:pt idx="2">
                  <c:v>2.0415184401122524</c:v>
                </c:pt>
                <c:pt idx="3">
                  <c:v>2.0081851067789191</c:v>
                </c:pt>
                <c:pt idx="4">
                  <c:v>1.9748517734455859</c:v>
                </c:pt>
                <c:pt idx="5">
                  <c:v>1.9415184401122525</c:v>
                </c:pt>
                <c:pt idx="6">
                  <c:v>1.9081851067789193</c:v>
                </c:pt>
                <c:pt idx="7">
                  <c:v>1.8748517734455858</c:v>
                </c:pt>
                <c:pt idx="8">
                  <c:v>1.8415184401122526</c:v>
                </c:pt>
                <c:pt idx="9">
                  <c:v>1.8081851067789194</c:v>
                </c:pt>
                <c:pt idx="10">
                  <c:v>1.774851773445586</c:v>
                </c:pt>
                <c:pt idx="11">
                  <c:v>1.7415184401122525</c:v>
                </c:pt>
                <c:pt idx="12">
                  <c:v>1.7081851067789193</c:v>
                </c:pt>
                <c:pt idx="13">
                  <c:v>1.6748517734455859</c:v>
                </c:pt>
                <c:pt idx="14">
                  <c:v>1.6415184401122525</c:v>
                </c:pt>
                <c:pt idx="15">
                  <c:v>1.6081851067789192</c:v>
                </c:pt>
                <c:pt idx="16">
                  <c:v>1.5748517734455858</c:v>
                </c:pt>
                <c:pt idx="17">
                  <c:v>1.5415184401122524</c:v>
                </c:pt>
                <c:pt idx="18">
                  <c:v>1.5081851067789191</c:v>
                </c:pt>
                <c:pt idx="19">
                  <c:v>1.4748517734455857</c:v>
                </c:pt>
                <c:pt idx="20">
                  <c:v>1.4681851067789191</c:v>
                </c:pt>
                <c:pt idx="21">
                  <c:v>1.4615184401122523</c:v>
                </c:pt>
                <c:pt idx="22">
                  <c:v>1.4548517734455857</c:v>
                </c:pt>
                <c:pt idx="23">
                  <c:v>1.4481851067789191</c:v>
                </c:pt>
                <c:pt idx="24">
                  <c:v>1.4415184401122525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ED-4D16-B332-8832A555E37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SpezFak!$G$11:$G$12</c:f>
              <c:numCache>
                <c:formatCode>General</c:formatCode>
                <c:ptCount val="2"/>
                <c:pt idx="0">
                  <c:v>0.55470019622522915</c:v>
                </c:pt>
                <c:pt idx="1">
                  <c:v>0.55470019622522915</c:v>
                </c:pt>
              </c:numCache>
            </c:numRef>
          </c:xVal>
          <c:yVal>
            <c:numRef>
              <c:f>SpezFak!$H$11:$H$12</c:f>
              <c:numCache>
                <c:formatCode>General</c:formatCode>
                <c:ptCount val="2"/>
                <c:pt idx="0">
                  <c:v>1.6641005886756874</c:v>
                </c:pt>
                <c:pt idx="1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ED-4D16-B332-8832A555E378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SpezFak!$G$14:$G$15</c:f>
              <c:numCache>
                <c:formatCode>General</c:formatCode>
                <c:ptCount val="2"/>
                <c:pt idx="0">
                  <c:v>0.55470019622522915</c:v>
                </c:pt>
                <c:pt idx="1">
                  <c:v>1</c:v>
                </c:pt>
              </c:numCache>
            </c:numRef>
          </c:xVal>
          <c:yVal>
            <c:numRef>
              <c:f>SpezFak!$H$14:$H$15</c:f>
              <c:numCache>
                <c:formatCode>General</c:formatCode>
                <c:ptCount val="2"/>
                <c:pt idx="0">
                  <c:v>1.6641005886756874</c:v>
                </c:pt>
                <c:pt idx="1">
                  <c:v>1.6641005886756874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ED-4D16-B332-8832A555E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117936"/>
        <c:axId val="312035464"/>
      </c:scatterChar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SpezFak!$G$6</c:f>
              <c:numCache>
                <c:formatCode>General</c:formatCode>
                <c:ptCount val="1"/>
                <c:pt idx="0">
                  <c:v>0.55470019622522915</c:v>
                </c:pt>
              </c:numCache>
            </c:numRef>
          </c:xVal>
          <c:yVal>
            <c:numRef>
              <c:f>SpezFak!$H$6</c:f>
              <c:numCache>
                <c:formatCode>General</c:formatCode>
                <c:ptCount val="1"/>
                <c:pt idx="0">
                  <c:v>1.6641005886756874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ED-4D16-B332-8832A555E37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SpezFak!$G$7</c:f>
              <c:numCache>
                <c:formatCode>General</c:formatCode>
                <c:ptCount val="1"/>
                <c:pt idx="0">
                  <c:v>0.31622776601683794</c:v>
                </c:pt>
              </c:numCache>
            </c:numRef>
          </c:xVal>
          <c:yVal>
            <c:numRef>
              <c:f>SpezFak!$H$7</c:f>
              <c:numCache>
                <c:formatCode>General</c:formatCode>
                <c:ptCount val="1"/>
                <c:pt idx="0">
                  <c:v>1.8973665961010275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ED-4D16-B332-8832A555E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117936"/>
        <c:axId val="312035464"/>
      </c:scatterChart>
      <c:valAx>
        <c:axId val="46311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12035464"/>
        <c:crosses val="autoZero"/>
        <c:crossBetween val="midCat"/>
      </c:valAx>
      <c:valAx>
        <c:axId val="312035464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3117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Monopolistische Konkurrenz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MonKon!$C$9</c:f>
              <c:strCache>
                <c:ptCount val="1"/>
                <c:pt idx="0">
                  <c:v>PP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MonKon!$B$10:$B$210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</c:numCache>
            </c:numRef>
          </c:xVal>
          <c:yVal>
            <c:numRef>
              <c:f>MonKon!$C$10:$C$210</c:f>
              <c:numCache>
                <c:formatCode>General</c:formatCode>
                <c:ptCount val="201"/>
                <c:pt idx="1">
                  <c:v>15</c:v>
                </c:pt>
                <c:pt idx="2">
                  <c:v>10</c:v>
                </c:pt>
                <c:pt idx="3">
                  <c:v>8.3333333333333321</c:v>
                </c:pt>
                <c:pt idx="4">
                  <c:v>7.5</c:v>
                </c:pt>
                <c:pt idx="5">
                  <c:v>7</c:v>
                </c:pt>
                <c:pt idx="6">
                  <c:v>6.666666666666667</c:v>
                </c:pt>
                <c:pt idx="7">
                  <c:v>6.4285714285714288</c:v>
                </c:pt>
                <c:pt idx="8">
                  <c:v>6.25</c:v>
                </c:pt>
                <c:pt idx="9">
                  <c:v>6.1111111111111107</c:v>
                </c:pt>
                <c:pt idx="10">
                  <c:v>6</c:v>
                </c:pt>
                <c:pt idx="11">
                  <c:v>5.9090909090909092</c:v>
                </c:pt>
                <c:pt idx="12">
                  <c:v>5.833333333333333</c:v>
                </c:pt>
                <c:pt idx="13">
                  <c:v>5.7692307692307692</c:v>
                </c:pt>
                <c:pt idx="14">
                  <c:v>5.7142857142857144</c:v>
                </c:pt>
                <c:pt idx="15">
                  <c:v>5.6666666666666661</c:v>
                </c:pt>
                <c:pt idx="16">
                  <c:v>5.625</c:v>
                </c:pt>
                <c:pt idx="17">
                  <c:v>5.5882352941176467</c:v>
                </c:pt>
                <c:pt idx="18">
                  <c:v>5.5555555555555554</c:v>
                </c:pt>
                <c:pt idx="19">
                  <c:v>5.5263157894736841</c:v>
                </c:pt>
                <c:pt idx="20">
                  <c:v>5.5</c:v>
                </c:pt>
                <c:pt idx="21">
                  <c:v>5.4761904761904763</c:v>
                </c:pt>
                <c:pt idx="22">
                  <c:v>5.4545454545454541</c:v>
                </c:pt>
                <c:pt idx="23">
                  <c:v>5.4347826086956523</c:v>
                </c:pt>
                <c:pt idx="24">
                  <c:v>5.4166666666666661</c:v>
                </c:pt>
                <c:pt idx="25">
                  <c:v>5.3999999999999995</c:v>
                </c:pt>
                <c:pt idx="26">
                  <c:v>5.3846153846153841</c:v>
                </c:pt>
                <c:pt idx="27">
                  <c:v>5.3703703703703702</c:v>
                </c:pt>
                <c:pt idx="28">
                  <c:v>5.3571428571428568</c:v>
                </c:pt>
                <c:pt idx="29">
                  <c:v>5.3448275862068968</c:v>
                </c:pt>
                <c:pt idx="30">
                  <c:v>5.333333333333333</c:v>
                </c:pt>
                <c:pt idx="31">
                  <c:v>5.32258064516129</c:v>
                </c:pt>
                <c:pt idx="32">
                  <c:v>5.3125</c:v>
                </c:pt>
                <c:pt idx="33">
                  <c:v>5.3030303030303028</c:v>
                </c:pt>
                <c:pt idx="34">
                  <c:v>5.2941176470588234</c:v>
                </c:pt>
                <c:pt idx="35">
                  <c:v>5.2857142857142856</c:v>
                </c:pt>
                <c:pt idx="36">
                  <c:v>5.2777777777777777</c:v>
                </c:pt>
                <c:pt idx="37">
                  <c:v>5.2702702702702702</c:v>
                </c:pt>
                <c:pt idx="38">
                  <c:v>5.2631578947368416</c:v>
                </c:pt>
                <c:pt idx="39">
                  <c:v>5.2564102564102564</c:v>
                </c:pt>
                <c:pt idx="40">
                  <c:v>5.25</c:v>
                </c:pt>
                <c:pt idx="41">
                  <c:v>5.2439024390243905</c:v>
                </c:pt>
                <c:pt idx="42">
                  <c:v>5.2380952380952381</c:v>
                </c:pt>
                <c:pt idx="43">
                  <c:v>5.2325581395348841</c:v>
                </c:pt>
                <c:pt idx="44">
                  <c:v>5.2272727272727275</c:v>
                </c:pt>
                <c:pt idx="45">
                  <c:v>5.2222222222222223</c:v>
                </c:pt>
                <c:pt idx="46">
                  <c:v>5.2173913043478262</c:v>
                </c:pt>
                <c:pt idx="47">
                  <c:v>5.2127659574468082</c:v>
                </c:pt>
                <c:pt idx="48">
                  <c:v>5.208333333333333</c:v>
                </c:pt>
                <c:pt idx="49">
                  <c:v>5.204081632653061</c:v>
                </c:pt>
                <c:pt idx="50">
                  <c:v>5.2</c:v>
                </c:pt>
                <c:pt idx="51">
                  <c:v>5.1960784313725492</c:v>
                </c:pt>
                <c:pt idx="52">
                  <c:v>5.1923076923076925</c:v>
                </c:pt>
                <c:pt idx="53">
                  <c:v>5.1886792452830193</c:v>
                </c:pt>
                <c:pt idx="54">
                  <c:v>5.1851851851851851</c:v>
                </c:pt>
                <c:pt idx="55">
                  <c:v>5.1818181818181817</c:v>
                </c:pt>
                <c:pt idx="56">
                  <c:v>5.1785714285714288</c:v>
                </c:pt>
                <c:pt idx="57">
                  <c:v>5.1754385964912286</c:v>
                </c:pt>
                <c:pt idx="58">
                  <c:v>5.1724137931034484</c:v>
                </c:pt>
                <c:pt idx="59">
                  <c:v>5.1694915254237293</c:v>
                </c:pt>
                <c:pt idx="60">
                  <c:v>5.166666666666667</c:v>
                </c:pt>
                <c:pt idx="61">
                  <c:v>5.1639344262295079</c:v>
                </c:pt>
                <c:pt idx="62">
                  <c:v>5.161290322580645</c:v>
                </c:pt>
                <c:pt idx="63">
                  <c:v>5.1587301587301591</c:v>
                </c:pt>
                <c:pt idx="64">
                  <c:v>5.15625</c:v>
                </c:pt>
                <c:pt idx="65">
                  <c:v>5.1538461538461542</c:v>
                </c:pt>
                <c:pt idx="66">
                  <c:v>5.1515151515151514</c:v>
                </c:pt>
                <c:pt idx="67">
                  <c:v>5.1492537313432836</c:v>
                </c:pt>
                <c:pt idx="68">
                  <c:v>5.1470588235294121</c:v>
                </c:pt>
                <c:pt idx="69">
                  <c:v>5.1449275362318838</c:v>
                </c:pt>
                <c:pt idx="70">
                  <c:v>5.1428571428571432</c:v>
                </c:pt>
                <c:pt idx="71">
                  <c:v>5.140845070422535</c:v>
                </c:pt>
                <c:pt idx="72">
                  <c:v>5.1388888888888893</c:v>
                </c:pt>
                <c:pt idx="73">
                  <c:v>5.1369863013698636</c:v>
                </c:pt>
                <c:pt idx="74">
                  <c:v>5.1351351351351351</c:v>
                </c:pt>
                <c:pt idx="75">
                  <c:v>5.1333333333333337</c:v>
                </c:pt>
                <c:pt idx="76">
                  <c:v>5.1315789473684212</c:v>
                </c:pt>
                <c:pt idx="77">
                  <c:v>5.1298701298701301</c:v>
                </c:pt>
                <c:pt idx="78">
                  <c:v>5.1282051282051286</c:v>
                </c:pt>
                <c:pt idx="79">
                  <c:v>5.1265822784810124</c:v>
                </c:pt>
                <c:pt idx="80">
                  <c:v>5.125</c:v>
                </c:pt>
                <c:pt idx="81">
                  <c:v>5.1234567901234573</c:v>
                </c:pt>
                <c:pt idx="82">
                  <c:v>5.1219512195121952</c:v>
                </c:pt>
                <c:pt idx="83">
                  <c:v>5.120481927710844</c:v>
                </c:pt>
                <c:pt idx="84">
                  <c:v>5.1190476190476195</c:v>
                </c:pt>
                <c:pt idx="85">
                  <c:v>5.1176470588235299</c:v>
                </c:pt>
                <c:pt idx="86">
                  <c:v>5.1162790697674421</c:v>
                </c:pt>
                <c:pt idx="87">
                  <c:v>5.1149425287356323</c:v>
                </c:pt>
                <c:pt idx="88">
                  <c:v>5.1136363636363642</c:v>
                </c:pt>
                <c:pt idx="89">
                  <c:v>5.1123595505617976</c:v>
                </c:pt>
                <c:pt idx="90">
                  <c:v>5.1111111111111116</c:v>
                </c:pt>
                <c:pt idx="91">
                  <c:v>5.1098901098901104</c:v>
                </c:pt>
                <c:pt idx="92">
                  <c:v>5.1086956521739131</c:v>
                </c:pt>
                <c:pt idx="93">
                  <c:v>5.10752688172043</c:v>
                </c:pt>
                <c:pt idx="94">
                  <c:v>5.1063829787234045</c:v>
                </c:pt>
                <c:pt idx="95">
                  <c:v>5.1052631578947372</c:v>
                </c:pt>
                <c:pt idx="96">
                  <c:v>5.104166666666667</c:v>
                </c:pt>
                <c:pt idx="97">
                  <c:v>5.1030927835051552</c:v>
                </c:pt>
                <c:pt idx="98">
                  <c:v>5.1020408163265305</c:v>
                </c:pt>
                <c:pt idx="99">
                  <c:v>5.1010101010101012</c:v>
                </c:pt>
                <c:pt idx="100">
                  <c:v>5.1000000000000005</c:v>
                </c:pt>
                <c:pt idx="101">
                  <c:v>5.0990099009900991</c:v>
                </c:pt>
                <c:pt idx="102">
                  <c:v>5.098039215686275</c:v>
                </c:pt>
                <c:pt idx="103">
                  <c:v>5.0970873786407767</c:v>
                </c:pt>
                <c:pt idx="104">
                  <c:v>5.0961538461538467</c:v>
                </c:pt>
                <c:pt idx="105">
                  <c:v>5.0952380952380958</c:v>
                </c:pt>
                <c:pt idx="106">
                  <c:v>5.0943396226415096</c:v>
                </c:pt>
                <c:pt idx="107">
                  <c:v>5.0934579439252339</c:v>
                </c:pt>
                <c:pt idx="108">
                  <c:v>5.0925925925925926</c:v>
                </c:pt>
                <c:pt idx="109">
                  <c:v>5.0917431192660549</c:v>
                </c:pt>
                <c:pt idx="110">
                  <c:v>5.0909090909090908</c:v>
                </c:pt>
                <c:pt idx="111">
                  <c:v>5.0900900900900901</c:v>
                </c:pt>
                <c:pt idx="112">
                  <c:v>5.0892857142857144</c:v>
                </c:pt>
                <c:pt idx="113">
                  <c:v>5.0884955752212395</c:v>
                </c:pt>
                <c:pt idx="114">
                  <c:v>5.0877192982456139</c:v>
                </c:pt>
                <c:pt idx="115">
                  <c:v>5.0869565217391308</c:v>
                </c:pt>
                <c:pt idx="116">
                  <c:v>5.0862068965517242</c:v>
                </c:pt>
                <c:pt idx="117">
                  <c:v>5.0854700854700861</c:v>
                </c:pt>
                <c:pt idx="118">
                  <c:v>5.0847457627118642</c:v>
                </c:pt>
                <c:pt idx="119">
                  <c:v>5.0840336134453787</c:v>
                </c:pt>
                <c:pt idx="120">
                  <c:v>5.0833333333333339</c:v>
                </c:pt>
                <c:pt idx="121">
                  <c:v>5.0826446280991737</c:v>
                </c:pt>
                <c:pt idx="122">
                  <c:v>5.081967213114754</c:v>
                </c:pt>
                <c:pt idx="123">
                  <c:v>5.0813008130081299</c:v>
                </c:pt>
                <c:pt idx="124">
                  <c:v>5.080645161290323</c:v>
                </c:pt>
                <c:pt idx="125">
                  <c:v>5.08</c:v>
                </c:pt>
                <c:pt idx="126">
                  <c:v>5.07936507936508</c:v>
                </c:pt>
                <c:pt idx="127">
                  <c:v>5.0787401574803148</c:v>
                </c:pt>
                <c:pt idx="128">
                  <c:v>5.078125</c:v>
                </c:pt>
                <c:pt idx="129">
                  <c:v>5.0775193798449614</c:v>
                </c:pt>
                <c:pt idx="130">
                  <c:v>5.0769230769230775</c:v>
                </c:pt>
                <c:pt idx="131">
                  <c:v>5.0763358778625953</c:v>
                </c:pt>
                <c:pt idx="132">
                  <c:v>5.0757575757575761</c:v>
                </c:pt>
                <c:pt idx="133">
                  <c:v>5.0751879699248121</c:v>
                </c:pt>
                <c:pt idx="134">
                  <c:v>5.0746268656716422</c:v>
                </c:pt>
                <c:pt idx="135">
                  <c:v>5.0740740740740744</c:v>
                </c:pt>
                <c:pt idx="136">
                  <c:v>5.0735294117647056</c:v>
                </c:pt>
                <c:pt idx="137">
                  <c:v>5.0729927007299276</c:v>
                </c:pt>
                <c:pt idx="138">
                  <c:v>5.0724637681159424</c:v>
                </c:pt>
                <c:pt idx="139">
                  <c:v>5.0719424460431659</c:v>
                </c:pt>
                <c:pt idx="140">
                  <c:v>5.0714285714285712</c:v>
                </c:pt>
                <c:pt idx="141">
                  <c:v>5.0709219858156027</c:v>
                </c:pt>
                <c:pt idx="142">
                  <c:v>5.070422535211268</c:v>
                </c:pt>
                <c:pt idx="143">
                  <c:v>5.06993006993007</c:v>
                </c:pt>
                <c:pt idx="144">
                  <c:v>5.0694444444444446</c:v>
                </c:pt>
                <c:pt idx="145">
                  <c:v>5.0689655172413799</c:v>
                </c:pt>
                <c:pt idx="146">
                  <c:v>5.0684931506849313</c:v>
                </c:pt>
                <c:pt idx="147">
                  <c:v>5.0680272108843543</c:v>
                </c:pt>
                <c:pt idx="148">
                  <c:v>5.0675675675675675</c:v>
                </c:pt>
                <c:pt idx="149">
                  <c:v>5.0671140939597317</c:v>
                </c:pt>
                <c:pt idx="150">
                  <c:v>5.0666666666666664</c:v>
                </c:pt>
                <c:pt idx="151">
                  <c:v>5.0662251655629138</c:v>
                </c:pt>
                <c:pt idx="152">
                  <c:v>5.0657894736842106</c:v>
                </c:pt>
                <c:pt idx="153">
                  <c:v>5.0653594771241828</c:v>
                </c:pt>
                <c:pt idx="154">
                  <c:v>5.0649350649350655</c:v>
                </c:pt>
                <c:pt idx="155">
                  <c:v>5.064516129032258</c:v>
                </c:pt>
                <c:pt idx="156">
                  <c:v>5.0641025641025639</c:v>
                </c:pt>
                <c:pt idx="157">
                  <c:v>5.063694267515924</c:v>
                </c:pt>
                <c:pt idx="158">
                  <c:v>5.0632911392405067</c:v>
                </c:pt>
                <c:pt idx="159">
                  <c:v>5.0628930817610067</c:v>
                </c:pt>
                <c:pt idx="160">
                  <c:v>5.0625</c:v>
                </c:pt>
                <c:pt idx="161">
                  <c:v>5.0621118012422359</c:v>
                </c:pt>
                <c:pt idx="162">
                  <c:v>5.0617283950617287</c:v>
                </c:pt>
                <c:pt idx="163">
                  <c:v>5.0613496932515343</c:v>
                </c:pt>
                <c:pt idx="164">
                  <c:v>5.0609756097560981</c:v>
                </c:pt>
                <c:pt idx="165">
                  <c:v>5.0606060606060606</c:v>
                </c:pt>
                <c:pt idx="166">
                  <c:v>5.0602409638554215</c:v>
                </c:pt>
                <c:pt idx="167">
                  <c:v>5.0598802395209583</c:v>
                </c:pt>
                <c:pt idx="168">
                  <c:v>5.0595238095238093</c:v>
                </c:pt>
                <c:pt idx="169">
                  <c:v>5.059171597633136</c:v>
                </c:pt>
                <c:pt idx="170">
                  <c:v>5.0588235294117645</c:v>
                </c:pt>
                <c:pt idx="171">
                  <c:v>5.0584795321637426</c:v>
                </c:pt>
                <c:pt idx="172">
                  <c:v>5.058139534883721</c:v>
                </c:pt>
                <c:pt idx="173">
                  <c:v>5.0578034682080926</c:v>
                </c:pt>
                <c:pt idx="174">
                  <c:v>5.0574712643678161</c:v>
                </c:pt>
                <c:pt idx="175">
                  <c:v>5.0571428571428569</c:v>
                </c:pt>
                <c:pt idx="176">
                  <c:v>5.0568181818181817</c:v>
                </c:pt>
                <c:pt idx="177">
                  <c:v>5.0564971751412431</c:v>
                </c:pt>
                <c:pt idx="178">
                  <c:v>5.0561797752808992</c:v>
                </c:pt>
                <c:pt idx="179">
                  <c:v>5.05586592178771</c:v>
                </c:pt>
                <c:pt idx="180">
                  <c:v>5.0555555555555554</c:v>
                </c:pt>
                <c:pt idx="181">
                  <c:v>5.05524861878453</c:v>
                </c:pt>
                <c:pt idx="182">
                  <c:v>5.0549450549450547</c:v>
                </c:pt>
                <c:pt idx="183">
                  <c:v>5.054644808743169</c:v>
                </c:pt>
                <c:pt idx="184">
                  <c:v>5.054347826086957</c:v>
                </c:pt>
                <c:pt idx="185">
                  <c:v>5.0540540540540544</c:v>
                </c:pt>
                <c:pt idx="186">
                  <c:v>5.053763440860215</c:v>
                </c:pt>
                <c:pt idx="187">
                  <c:v>5.0534759358288772</c:v>
                </c:pt>
                <c:pt idx="188">
                  <c:v>5.0531914893617023</c:v>
                </c:pt>
                <c:pt idx="189">
                  <c:v>5.052910052910053</c:v>
                </c:pt>
                <c:pt idx="190">
                  <c:v>5.0526315789473681</c:v>
                </c:pt>
                <c:pt idx="191">
                  <c:v>5.0523560209424083</c:v>
                </c:pt>
                <c:pt idx="192">
                  <c:v>5.052083333333333</c:v>
                </c:pt>
                <c:pt idx="193">
                  <c:v>5.0518134715025909</c:v>
                </c:pt>
                <c:pt idx="194">
                  <c:v>5.0515463917525771</c:v>
                </c:pt>
                <c:pt idx="195">
                  <c:v>5.0512820512820511</c:v>
                </c:pt>
                <c:pt idx="196">
                  <c:v>5.0510204081632653</c:v>
                </c:pt>
                <c:pt idx="197">
                  <c:v>5.0507614213197973</c:v>
                </c:pt>
                <c:pt idx="198">
                  <c:v>5.0505050505050502</c:v>
                </c:pt>
                <c:pt idx="199">
                  <c:v>5.050251256281407</c:v>
                </c:pt>
                <c:pt idx="200">
                  <c:v>5.05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D6-461A-B7CC-4D7571D67947}"/>
            </c:ext>
          </c:extLst>
        </c:ser>
        <c:ser>
          <c:idx val="1"/>
          <c:order val="1"/>
          <c:tx>
            <c:strRef>
              <c:f>MonKon!$D$9</c:f>
              <c:strCache>
                <c:ptCount val="1"/>
                <c:pt idx="0">
                  <c:v>CCkl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MonKon!$B$10:$B$210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</c:numCache>
            </c:numRef>
          </c:xVal>
          <c:yVal>
            <c:numRef>
              <c:f>MonKon!$D$10:$D$210</c:f>
              <c:numCache>
                <c:formatCode>General</c:formatCode>
                <c:ptCount val="201"/>
                <c:pt idx="0">
                  <c:v>5</c:v>
                </c:pt>
                <c:pt idx="1">
                  <c:v>5.0010000000000003</c:v>
                </c:pt>
                <c:pt idx="2">
                  <c:v>5.0019999999999998</c:v>
                </c:pt>
                <c:pt idx="3">
                  <c:v>5.0030000000000001</c:v>
                </c:pt>
                <c:pt idx="4">
                  <c:v>5.0039999999999996</c:v>
                </c:pt>
                <c:pt idx="5">
                  <c:v>5.0049999999999999</c:v>
                </c:pt>
                <c:pt idx="6">
                  <c:v>5.0060000000000002</c:v>
                </c:pt>
                <c:pt idx="7">
                  <c:v>5.0069999999999997</c:v>
                </c:pt>
                <c:pt idx="8">
                  <c:v>5.008</c:v>
                </c:pt>
                <c:pt idx="9">
                  <c:v>5.0090000000000003</c:v>
                </c:pt>
                <c:pt idx="10">
                  <c:v>5.01</c:v>
                </c:pt>
                <c:pt idx="11">
                  <c:v>5.0110000000000001</c:v>
                </c:pt>
                <c:pt idx="12">
                  <c:v>5.0119999999999996</c:v>
                </c:pt>
                <c:pt idx="13">
                  <c:v>5.0129999999999999</c:v>
                </c:pt>
                <c:pt idx="14">
                  <c:v>5.0140000000000002</c:v>
                </c:pt>
                <c:pt idx="15">
                  <c:v>5.0149999999999997</c:v>
                </c:pt>
                <c:pt idx="16">
                  <c:v>5.016</c:v>
                </c:pt>
                <c:pt idx="17">
                  <c:v>5.0170000000000003</c:v>
                </c:pt>
                <c:pt idx="18">
                  <c:v>5.0179999999999998</c:v>
                </c:pt>
                <c:pt idx="19">
                  <c:v>5.0190000000000001</c:v>
                </c:pt>
                <c:pt idx="20">
                  <c:v>5.0199999999999996</c:v>
                </c:pt>
                <c:pt idx="21">
                  <c:v>5.0209999999999999</c:v>
                </c:pt>
                <c:pt idx="22">
                  <c:v>5.0220000000000002</c:v>
                </c:pt>
                <c:pt idx="23">
                  <c:v>5.0229999999999997</c:v>
                </c:pt>
                <c:pt idx="24">
                  <c:v>5.024</c:v>
                </c:pt>
                <c:pt idx="25">
                  <c:v>5.0250000000000004</c:v>
                </c:pt>
                <c:pt idx="26">
                  <c:v>5.0259999999999998</c:v>
                </c:pt>
                <c:pt idx="27">
                  <c:v>5.0270000000000001</c:v>
                </c:pt>
                <c:pt idx="28">
                  <c:v>5.0279999999999996</c:v>
                </c:pt>
                <c:pt idx="29">
                  <c:v>5.0289999999999999</c:v>
                </c:pt>
                <c:pt idx="30">
                  <c:v>5.03</c:v>
                </c:pt>
                <c:pt idx="31">
                  <c:v>5.0309999999999997</c:v>
                </c:pt>
                <c:pt idx="32">
                  <c:v>5.032</c:v>
                </c:pt>
                <c:pt idx="33">
                  <c:v>5.0330000000000004</c:v>
                </c:pt>
                <c:pt idx="34">
                  <c:v>5.0339999999999998</c:v>
                </c:pt>
                <c:pt idx="35">
                  <c:v>5.0350000000000001</c:v>
                </c:pt>
                <c:pt idx="36">
                  <c:v>5.0359999999999996</c:v>
                </c:pt>
                <c:pt idx="37">
                  <c:v>5.0369999999999999</c:v>
                </c:pt>
                <c:pt idx="38">
                  <c:v>5.0380000000000003</c:v>
                </c:pt>
                <c:pt idx="39">
                  <c:v>5.0389999999999997</c:v>
                </c:pt>
                <c:pt idx="40">
                  <c:v>5.04</c:v>
                </c:pt>
                <c:pt idx="41">
                  <c:v>5.0410000000000004</c:v>
                </c:pt>
                <c:pt idx="42">
                  <c:v>5.0419999999999998</c:v>
                </c:pt>
                <c:pt idx="43">
                  <c:v>5.0430000000000001</c:v>
                </c:pt>
                <c:pt idx="44">
                  <c:v>5.0439999999999996</c:v>
                </c:pt>
                <c:pt idx="45">
                  <c:v>5.0449999999999999</c:v>
                </c:pt>
                <c:pt idx="46">
                  <c:v>5.0460000000000003</c:v>
                </c:pt>
                <c:pt idx="47">
                  <c:v>5.0469999999999997</c:v>
                </c:pt>
                <c:pt idx="48">
                  <c:v>5.048</c:v>
                </c:pt>
                <c:pt idx="49">
                  <c:v>5.0490000000000004</c:v>
                </c:pt>
                <c:pt idx="50">
                  <c:v>5.05</c:v>
                </c:pt>
                <c:pt idx="51">
                  <c:v>5.0510000000000002</c:v>
                </c:pt>
                <c:pt idx="52">
                  <c:v>5.0519999999999996</c:v>
                </c:pt>
                <c:pt idx="53">
                  <c:v>5.0529999999999999</c:v>
                </c:pt>
                <c:pt idx="54">
                  <c:v>5.0540000000000003</c:v>
                </c:pt>
                <c:pt idx="55">
                  <c:v>5.0549999999999997</c:v>
                </c:pt>
                <c:pt idx="56">
                  <c:v>5.056</c:v>
                </c:pt>
                <c:pt idx="57">
                  <c:v>5.0570000000000004</c:v>
                </c:pt>
                <c:pt idx="58">
                  <c:v>5.0579999999999998</c:v>
                </c:pt>
                <c:pt idx="59">
                  <c:v>5.0590000000000002</c:v>
                </c:pt>
                <c:pt idx="60">
                  <c:v>5.0599999999999996</c:v>
                </c:pt>
                <c:pt idx="61">
                  <c:v>5.0609999999999999</c:v>
                </c:pt>
                <c:pt idx="62">
                  <c:v>5.0620000000000003</c:v>
                </c:pt>
                <c:pt idx="63">
                  <c:v>5.0629999999999997</c:v>
                </c:pt>
                <c:pt idx="64">
                  <c:v>5.0640000000000001</c:v>
                </c:pt>
                <c:pt idx="65">
                  <c:v>5.0649999999999995</c:v>
                </c:pt>
                <c:pt idx="66">
                  <c:v>5.0659999999999998</c:v>
                </c:pt>
                <c:pt idx="67">
                  <c:v>5.0670000000000002</c:v>
                </c:pt>
                <c:pt idx="68">
                  <c:v>5.0679999999999996</c:v>
                </c:pt>
                <c:pt idx="69">
                  <c:v>5.069</c:v>
                </c:pt>
                <c:pt idx="70">
                  <c:v>5.07</c:v>
                </c:pt>
                <c:pt idx="71">
                  <c:v>5.0709999999999997</c:v>
                </c:pt>
                <c:pt idx="72">
                  <c:v>5.0720000000000001</c:v>
                </c:pt>
                <c:pt idx="73">
                  <c:v>5.0729999999999995</c:v>
                </c:pt>
                <c:pt idx="74">
                  <c:v>5.0739999999999998</c:v>
                </c:pt>
                <c:pt idx="75">
                  <c:v>5.0750000000000002</c:v>
                </c:pt>
                <c:pt idx="76">
                  <c:v>5.0759999999999996</c:v>
                </c:pt>
                <c:pt idx="77">
                  <c:v>5.077</c:v>
                </c:pt>
                <c:pt idx="78">
                  <c:v>5.0780000000000003</c:v>
                </c:pt>
                <c:pt idx="79">
                  <c:v>5.0789999999999997</c:v>
                </c:pt>
                <c:pt idx="80">
                  <c:v>5.08</c:v>
                </c:pt>
                <c:pt idx="81">
                  <c:v>5.0809999999999995</c:v>
                </c:pt>
                <c:pt idx="82">
                  <c:v>5.0819999999999999</c:v>
                </c:pt>
                <c:pt idx="83">
                  <c:v>5.0830000000000002</c:v>
                </c:pt>
                <c:pt idx="84">
                  <c:v>5.0839999999999996</c:v>
                </c:pt>
                <c:pt idx="85">
                  <c:v>5.085</c:v>
                </c:pt>
                <c:pt idx="86">
                  <c:v>5.0860000000000003</c:v>
                </c:pt>
                <c:pt idx="87">
                  <c:v>5.0869999999999997</c:v>
                </c:pt>
                <c:pt idx="88">
                  <c:v>5.0880000000000001</c:v>
                </c:pt>
                <c:pt idx="89">
                  <c:v>5.0889999999999995</c:v>
                </c:pt>
                <c:pt idx="90">
                  <c:v>5.09</c:v>
                </c:pt>
                <c:pt idx="91">
                  <c:v>5.0910000000000002</c:v>
                </c:pt>
                <c:pt idx="92">
                  <c:v>5.0919999999999996</c:v>
                </c:pt>
                <c:pt idx="93">
                  <c:v>5.093</c:v>
                </c:pt>
                <c:pt idx="94">
                  <c:v>5.0939999999999994</c:v>
                </c:pt>
                <c:pt idx="95">
                  <c:v>5.0949999999999998</c:v>
                </c:pt>
                <c:pt idx="96">
                  <c:v>5.0960000000000001</c:v>
                </c:pt>
                <c:pt idx="97">
                  <c:v>5.0969999999999995</c:v>
                </c:pt>
                <c:pt idx="98">
                  <c:v>5.0979999999999999</c:v>
                </c:pt>
                <c:pt idx="99">
                  <c:v>5.0990000000000002</c:v>
                </c:pt>
                <c:pt idx="100">
                  <c:v>5.0999999999999996</c:v>
                </c:pt>
                <c:pt idx="101">
                  <c:v>5.101</c:v>
                </c:pt>
                <c:pt idx="102">
                  <c:v>5.1019999999999994</c:v>
                </c:pt>
                <c:pt idx="103">
                  <c:v>5.1029999999999998</c:v>
                </c:pt>
                <c:pt idx="104">
                  <c:v>5.1040000000000001</c:v>
                </c:pt>
                <c:pt idx="105">
                  <c:v>5.1049999999999995</c:v>
                </c:pt>
                <c:pt idx="106">
                  <c:v>5.1059999999999999</c:v>
                </c:pt>
                <c:pt idx="107">
                  <c:v>5.1070000000000002</c:v>
                </c:pt>
                <c:pt idx="108">
                  <c:v>5.1079999999999997</c:v>
                </c:pt>
                <c:pt idx="109">
                  <c:v>5.109</c:v>
                </c:pt>
                <c:pt idx="110">
                  <c:v>5.1099999999999994</c:v>
                </c:pt>
                <c:pt idx="111">
                  <c:v>5.1109999999999998</c:v>
                </c:pt>
                <c:pt idx="112">
                  <c:v>5.1120000000000001</c:v>
                </c:pt>
                <c:pt idx="113">
                  <c:v>5.1129999999999995</c:v>
                </c:pt>
                <c:pt idx="114">
                  <c:v>5.1139999999999999</c:v>
                </c:pt>
                <c:pt idx="115">
                  <c:v>5.1149999999999993</c:v>
                </c:pt>
                <c:pt idx="116">
                  <c:v>5.1159999999999997</c:v>
                </c:pt>
                <c:pt idx="117">
                  <c:v>5.117</c:v>
                </c:pt>
                <c:pt idx="118">
                  <c:v>5.1179999999999994</c:v>
                </c:pt>
                <c:pt idx="119">
                  <c:v>5.1189999999999998</c:v>
                </c:pt>
                <c:pt idx="120">
                  <c:v>5.12</c:v>
                </c:pt>
                <c:pt idx="121">
                  <c:v>5.1209999999999996</c:v>
                </c:pt>
                <c:pt idx="122">
                  <c:v>5.1219999999999999</c:v>
                </c:pt>
                <c:pt idx="123">
                  <c:v>5.1229999999999993</c:v>
                </c:pt>
                <c:pt idx="124">
                  <c:v>5.1239999999999997</c:v>
                </c:pt>
                <c:pt idx="125">
                  <c:v>5.125</c:v>
                </c:pt>
                <c:pt idx="126">
                  <c:v>5.1259999999999994</c:v>
                </c:pt>
                <c:pt idx="127">
                  <c:v>5.1269999999999998</c:v>
                </c:pt>
                <c:pt idx="128">
                  <c:v>5.1280000000000001</c:v>
                </c:pt>
                <c:pt idx="129">
                  <c:v>5.1289999999999996</c:v>
                </c:pt>
                <c:pt idx="130">
                  <c:v>5.13</c:v>
                </c:pt>
                <c:pt idx="131">
                  <c:v>5.1309999999999993</c:v>
                </c:pt>
                <c:pt idx="132">
                  <c:v>5.1319999999999997</c:v>
                </c:pt>
                <c:pt idx="133">
                  <c:v>5.133</c:v>
                </c:pt>
                <c:pt idx="134">
                  <c:v>5.1339999999999995</c:v>
                </c:pt>
                <c:pt idx="135">
                  <c:v>5.1349999999999998</c:v>
                </c:pt>
                <c:pt idx="136">
                  <c:v>5.1359999999999992</c:v>
                </c:pt>
                <c:pt idx="137">
                  <c:v>5.1369999999999996</c:v>
                </c:pt>
                <c:pt idx="138">
                  <c:v>5.1379999999999999</c:v>
                </c:pt>
                <c:pt idx="139">
                  <c:v>5.1389999999999993</c:v>
                </c:pt>
                <c:pt idx="140">
                  <c:v>5.14</c:v>
                </c:pt>
                <c:pt idx="141">
                  <c:v>5.141</c:v>
                </c:pt>
                <c:pt idx="142">
                  <c:v>5.1419999999999995</c:v>
                </c:pt>
                <c:pt idx="143">
                  <c:v>5.1429999999999998</c:v>
                </c:pt>
                <c:pt idx="144">
                  <c:v>5.1439999999999992</c:v>
                </c:pt>
                <c:pt idx="145">
                  <c:v>5.1449999999999996</c:v>
                </c:pt>
                <c:pt idx="146">
                  <c:v>5.1459999999999999</c:v>
                </c:pt>
                <c:pt idx="147">
                  <c:v>5.1469999999999994</c:v>
                </c:pt>
                <c:pt idx="148">
                  <c:v>5.1479999999999997</c:v>
                </c:pt>
                <c:pt idx="149">
                  <c:v>5.149</c:v>
                </c:pt>
                <c:pt idx="150">
                  <c:v>5.1499999999999995</c:v>
                </c:pt>
                <c:pt idx="151">
                  <c:v>5.1509999999999998</c:v>
                </c:pt>
                <c:pt idx="152">
                  <c:v>5.1519999999999992</c:v>
                </c:pt>
                <c:pt idx="153">
                  <c:v>5.1529999999999996</c:v>
                </c:pt>
                <c:pt idx="154">
                  <c:v>5.1539999999999999</c:v>
                </c:pt>
                <c:pt idx="155">
                  <c:v>5.1549999999999994</c:v>
                </c:pt>
                <c:pt idx="156">
                  <c:v>5.1559999999999997</c:v>
                </c:pt>
                <c:pt idx="157">
                  <c:v>5.157</c:v>
                </c:pt>
                <c:pt idx="158">
                  <c:v>5.1579999999999995</c:v>
                </c:pt>
                <c:pt idx="159">
                  <c:v>5.1589999999999998</c:v>
                </c:pt>
                <c:pt idx="160">
                  <c:v>5.1599999999999993</c:v>
                </c:pt>
                <c:pt idx="161">
                  <c:v>5.1609999999999996</c:v>
                </c:pt>
                <c:pt idx="162">
                  <c:v>5.1619999999999999</c:v>
                </c:pt>
                <c:pt idx="163">
                  <c:v>5.1629999999999994</c:v>
                </c:pt>
                <c:pt idx="164">
                  <c:v>5.1639999999999997</c:v>
                </c:pt>
                <c:pt idx="165">
                  <c:v>5.165</c:v>
                </c:pt>
                <c:pt idx="166">
                  <c:v>5.1659999999999995</c:v>
                </c:pt>
                <c:pt idx="167">
                  <c:v>5.1669999999999998</c:v>
                </c:pt>
                <c:pt idx="168">
                  <c:v>5.1679999999999993</c:v>
                </c:pt>
                <c:pt idx="169">
                  <c:v>5.1689999999999996</c:v>
                </c:pt>
                <c:pt idx="170">
                  <c:v>5.17</c:v>
                </c:pt>
                <c:pt idx="171">
                  <c:v>5.1709999999999994</c:v>
                </c:pt>
                <c:pt idx="172">
                  <c:v>5.1719999999999997</c:v>
                </c:pt>
                <c:pt idx="173">
                  <c:v>5.173</c:v>
                </c:pt>
                <c:pt idx="174">
                  <c:v>5.1739999999999995</c:v>
                </c:pt>
                <c:pt idx="175">
                  <c:v>5.1749999999999998</c:v>
                </c:pt>
                <c:pt idx="176">
                  <c:v>5.1760000000000002</c:v>
                </c:pt>
                <c:pt idx="177">
                  <c:v>5.1769999999999996</c:v>
                </c:pt>
                <c:pt idx="178">
                  <c:v>5.1779999999999999</c:v>
                </c:pt>
                <c:pt idx="179">
                  <c:v>5.1790000000000003</c:v>
                </c:pt>
                <c:pt idx="180">
                  <c:v>5.18</c:v>
                </c:pt>
                <c:pt idx="181">
                  <c:v>5.181</c:v>
                </c:pt>
                <c:pt idx="182">
                  <c:v>5.1819999999999995</c:v>
                </c:pt>
                <c:pt idx="183">
                  <c:v>5.1829999999999998</c:v>
                </c:pt>
                <c:pt idx="184">
                  <c:v>5.1840000000000002</c:v>
                </c:pt>
                <c:pt idx="185">
                  <c:v>5.1849999999999996</c:v>
                </c:pt>
                <c:pt idx="186">
                  <c:v>5.1859999999999999</c:v>
                </c:pt>
                <c:pt idx="187">
                  <c:v>5.1870000000000003</c:v>
                </c:pt>
                <c:pt idx="188">
                  <c:v>5.1879999999999997</c:v>
                </c:pt>
                <c:pt idx="189">
                  <c:v>5.1890000000000001</c:v>
                </c:pt>
                <c:pt idx="190">
                  <c:v>5.19</c:v>
                </c:pt>
                <c:pt idx="191">
                  <c:v>5.1909999999999998</c:v>
                </c:pt>
                <c:pt idx="192">
                  <c:v>5.1920000000000002</c:v>
                </c:pt>
                <c:pt idx="193">
                  <c:v>5.1929999999999996</c:v>
                </c:pt>
                <c:pt idx="194">
                  <c:v>5.194</c:v>
                </c:pt>
                <c:pt idx="195">
                  <c:v>5.1950000000000003</c:v>
                </c:pt>
                <c:pt idx="196">
                  <c:v>5.1959999999999997</c:v>
                </c:pt>
                <c:pt idx="197">
                  <c:v>5.1970000000000001</c:v>
                </c:pt>
                <c:pt idx="198">
                  <c:v>5.1980000000000004</c:v>
                </c:pt>
                <c:pt idx="199">
                  <c:v>5.1989999999999998</c:v>
                </c:pt>
                <c:pt idx="200">
                  <c:v>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D6-461A-B7CC-4D7571D67947}"/>
            </c:ext>
          </c:extLst>
        </c:ser>
        <c:ser>
          <c:idx val="2"/>
          <c:order val="2"/>
          <c:tx>
            <c:strRef>
              <c:f>MonKon!$E$9</c:f>
              <c:strCache>
                <c:ptCount val="1"/>
                <c:pt idx="0">
                  <c:v>CCgr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MonKon!$B$10:$B$210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</c:numCache>
            </c:numRef>
          </c:xVal>
          <c:yVal>
            <c:numRef>
              <c:f>MonKon!$E$10:$E$210</c:f>
              <c:numCache>
                <c:formatCode>General</c:formatCode>
                <c:ptCount val="201"/>
                <c:pt idx="0">
                  <c:v>5</c:v>
                </c:pt>
                <c:pt idx="1">
                  <c:v>5.0004999999999997</c:v>
                </c:pt>
                <c:pt idx="2">
                  <c:v>5.0010000000000003</c:v>
                </c:pt>
                <c:pt idx="3">
                  <c:v>5.0015000000000001</c:v>
                </c:pt>
                <c:pt idx="4">
                  <c:v>5.0019999999999998</c:v>
                </c:pt>
                <c:pt idx="5">
                  <c:v>5.0025000000000004</c:v>
                </c:pt>
                <c:pt idx="6">
                  <c:v>5.0030000000000001</c:v>
                </c:pt>
                <c:pt idx="7">
                  <c:v>5.0034999999999998</c:v>
                </c:pt>
                <c:pt idx="8">
                  <c:v>5.0039999999999996</c:v>
                </c:pt>
                <c:pt idx="9">
                  <c:v>5.0045000000000002</c:v>
                </c:pt>
                <c:pt idx="10">
                  <c:v>5.0049999999999999</c:v>
                </c:pt>
                <c:pt idx="11">
                  <c:v>5.0054999999999996</c:v>
                </c:pt>
                <c:pt idx="12">
                  <c:v>5.0060000000000002</c:v>
                </c:pt>
                <c:pt idx="13">
                  <c:v>5.0065</c:v>
                </c:pt>
                <c:pt idx="14">
                  <c:v>5.0069999999999997</c:v>
                </c:pt>
                <c:pt idx="15">
                  <c:v>5.0075000000000003</c:v>
                </c:pt>
                <c:pt idx="16">
                  <c:v>5.008</c:v>
                </c:pt>
                <c:pt idx="17">
                  <c:v>5.0084999999999997</c:v>
                </c:pt>
                <c:pt idx="18">
                  <c:v>5.0090000000000003</c:v>
                </c:pt>
                <c:pt idx="19">
                  <c:v>5.0095000000000001</c:v>
                </c:pt>
                <c:pt idx="20">
                  <c:v>5.01</c:v>
                </c:pt>
                <c:pt idx="21">
                  <c:v>5.0105000000000004</c:v>
                </c:pt>
                <c:pt idx="22">
                  <c:v>5.0110000000000001</c:v>
                </c:pt>
                <c:pt idx="23">
                  <c:v>5.0114999999999998</c:v>
                </c:pt>
                <c:pt idx="24">
                  <c:v>5.0119999999999996</c:v>
                </c:pt>
                <c:pt idx="25">
                  <c:v>5.0125000000000002</c:v>
                </c:pt>
                <c:pt idx="26">
                  <c:v>5.0129999999999999</c:v>
                </c:pt>
                <c:pt idx="27">
                  <c:v>5.0134999999999996</c:v>
                </c:pt>
                <c:pt idx="28">
                  <c:v>5.0140000000000002</c:v>
                </c:pt>
                <c:pt idx="29">
                  <c:v>5.0145</c:v>
                </c:pt>
                <c:pt idx="30">
                  <c:v>5.0149999999999997</c:v>
                </c:pt>
                <c:pt idx="31">
                  <c:v>5.0155000000000003</c:v>
                </c:pt>
                <c:pt idx="32">
                  <c:v>5.016</c:v>
                </c:pt>
                <c:pt idx="33">
                  <c:v>5.0164999999999997</c:v>
                </c:pt>
                <c:pt idx="34">
                  <c:v>5.0170000000000003</c:v>
                </c:pt>
                <c:pt idx="35">
                  <c:v>5.0175000000000001</c:v>
                </c:pt>
                <c:pt idx="36">
                  <c:v>5.0179999999999998</c:v>
                </c:pt>
                <c:pt idx="37">
                  <c:v>5.0185000000000004</c:v>
                </c:pt>
                <c:pt idx="38">
                  <c:v>5.0190000000000001</c:v>
                </c:pt>
                <c:pt idx="39">
                  <c:v>5.0194999999999999</c:v>
                </c:pt>
                <c:pt idx="40">
                  <c:v>5.0199999999999996</c:v>
                </c:pt>
                <c:pt idx="41">
                  <c:v>5.0205000000000002</c:v>
                </c:pt>
                <c:pt idx="42">
                  <c:v>5.0209999999999999</c:v>
                </c:pt>
                <c:pt idx="43">
                  <c:v>5.0214999999999996</c:v>
                </c:pt>
                <c:pt idx="44">
                  <c:v>5.0220000000000002</c:v>
                </c:pt>
                <c:pt idx="45">
                  <c:v>5.0225</c:v>
                </c:pt>
                <c:pt idx="46">
                  <c:v>5.0229999999999997</c:v>
                </c:pt>
                <c:pt idx="47">
                  <c:v>5.0235000000000003</c:v>
                </c:pt>
                <c:pt idx="48">
                  <c:v>5.024</c:v>
                </c:pt>
                <c:pt idx="49">
                  <c:v>5.0244999999999997</c:v>
                </c:pt>
                <c:pt idx="50">
                  <c:v>5.0250000000000004</c:v>
                </c:pt>
                <c:pt idx="51">
                  <c:v>5.0255000000000001</c:v>
                </c:pt>
                <c:pt idx="52">
                  <c:v>5.0259999999999998</c:v>
                </c:pt>
                <c:pt idx="53">
                  <c:v>5.0265000000000004</c:v>
                </c:pt>
                <c:pt idx="54">
                  <c:v>5.0270000000000001</c:v>
                </c:pt>
                <c:pt idx="55">
                  <c:v>5.0274999999999999</c:v>
                </c:pt>
                <c:pt idx="56">
                  <c:v>5.0279999999999996</c:v>
                </c:pt>
                <c:pt idx="57">
                  <c:v>5.0285000000000002</c:v>
                </c:pt>
                <c:pt idx="58">
                  <c:v>5.0289999999999999</c:v>
                </c:pt>
                <c:pt idx="59">
                  <c:v>5.0294999999999996</c:v>
                </c:pt>
                <c:pt idx="60">
                  <c:v>5.03</c:v>
                </c:pt>
                <c:pt idx="61">
                  <c:v>5.0305</c:v>
                </c:pt>
                <c:pt idx="62">
                  <c:v>5.0309999999999997</c:v>
                </c:pt>
                <c:pt idx="63">
                  <c:v>5.0315000000000003</c:v>
                </c:pt>
                <c:pt idx="64">
                  <c:v>5.032</c:v>
                </c:pt>
                <c:pt idx="65">
                  <c:v>5.0324999999999998</c:v>
                </c:pt>
                <c:pt idx="66">
                  <c:v>5.0330000000000004</c:v>
                </c:pt>
                <c:pt idx="67">
                  <c:v>5.0335000000000001</c:v>
                </c:pt>
                <c:pt idx="68">
                  <c:v>5.0339999999999998</c:v>
                </c:pt>
                <c:pt idx="69">
                  <c:v>5.0344999999999995</c:v>
                </c:pt>
                <c:pt idx="70">
                  <c:v>5.0350000000000001</c:v>
                </c:pt>
                <c:pt idx="71">
                  <c:v>5.0354999999999999</c:v>
                </c:pt>
                <c:pt idx="72">
                  <c:v>5.0359999999999996</c:v>
                </c:pt>
                <c:pt idx="73">
                  <c:v>5.0365000000000002</c:v>
                </c:pt>
                <c:pt idx="74">
                  <c:v>5.0369999999999999</c:v>
                </c:pt>
                <c:pt idx="75">
                  <c:v>5.0374999999999996</c:v>
                </c:pt>
                <c:pt idx="76">
                  <c:v>5.0380000000000003</c:v>
                </c:pt>
                <c:pt idx="77">
                  <c:v>5.0385</c:v>
                </c:pt>
                <c:pt idx="78">
                  <c:v>5.0389999999999997</c:v>
                </c:pt>
                <c:pt idx="79">
                  <c:v>5.0395000000000003</c:v>
                </c:pt>
                <c:pt idx="80">
                  <c:v>5.04</c:v>
                </c:pt>
                <c:pt idx="81">
                  <c:v>5.0404999999999998</c:v>
                </c:pt>
                <c:pt idx="82">
                  <c:v>5.0410000000000004</c:v>
                </c:pt>
                <c:pt idx="83">
                  <c:v>5.0415000000000001</c:v>
                </c:pt>
                <c:pt idx="84">
                  <c:v>5.0419999999999998</c:v>
                </c:pt>
                <c:pt idx="85">
                  <c:v>5.0424999999999995</c:v>
                </c:pt>
                <c:pt idx="86">
                  <c:v>5.0430000000000001</c:v>
                </c:pt>
                <c:pt idx="87">
                  <c:v>5.0434999999999999</c:v>
                </c:pt>
                <c:pt idx="88">
                  <c:v>5.0439999999999996</c:v>
                </c:pt>
                <c:pt idx="89">
                  <c:v>5.0445000000000002</c:v>
                </c:pt>
                <c:pt idx="90">
                  <c:v>5.0449999999999999</c:v>
                </c:pt>
                <c:pt idx="91">
                  <c:v>5.0454999999999997</c:v>
                </c:pt>
                <c:pt idx="92">
                  <c:v>5.0460000000000003</c:v>
                </c:pt>
                <c:pt idx="93">
                  <c:v>5.0465</c:v>
                </c:pt>
                <c:pt idx="94">
                  <c:v>5.0469999999999997</c:v>
                </c:pt>
                <c:pt idx="95">
                  <c:v>5.0475000000000003</c:v>
                </c:pt>
                <c:pt idx="96">
                  <c:v>5.048</c:v>
                </c:pt>
                <c:pt idx="97">
                  <c:v>5.0484999999999998</c:v>
                </c:pt>
                <c:pt idx="98">
                  <c:v>5.0489999999999995</c:v>
                </c:pt>
                <c:pt idx="99">
                  <c:v>5.0495000000000001</c:v>
                </c:pt>
                <c:pt idx="100">
                  <c:v>5.05</c:v>
                </c:pt>
                <c:pt idx="101">
                  <c:v>5.0504999999999995</c:v>
                </c:pt>
                <c:pt idx="102">
                  <c:v>5.0510000000000002</c:v>
                </c:pt>
                <c:pt idx="103">
                  <c:v>5.0514999999999999</c:v>
                </c:pt>
                <c:pt idx="104">
                  <c:v>5.0519999999999996</c:v>
                </c:pt>
                <c:pt idx="105">
                  <c:v>5.0525000000000002</c:v>
                </c:pt>
                <c:pt idx="106">
                  <c:v>5.0529999999999999</c:v>
                </c:pt>
                <c:pt idx="107">
                  <c:v>5.0534999999999997</c:v>
                </c:pt>
                <c:pt idx="108">
                  <c:v>5.0540000000000003</c:v>
                </c:pt>
                <c:pt idx="109">
                  <c:v>5.0545</c:v>
                </c:pt>
                <c:pt idx="110">
                  <c:v>5.0549999999999997</c:v>
                </c:pt>
                <c:pt idx="111">
                  <c:v>5.0555000000000003</c:v>
                </c:pt>
                <c:pt idx="112">
                  <c:v>5.056</c:v>
                </c:pt>
                <c:pt idx="113">
                  <c:v>5.0564999999999998</c:v>
                </c:pt>
                <c:pt idx="114">
                  <c:v>5.0569999999999995</c:v>
                </c:pt>
                <c:pt idx="115">
                  <c:v>5.0575000000000001</c:v>
                </c:pt>
                <c:pt idx="116">
                  <c:v>5.0579999999999998</c:v>
                </c:pt>
                <c:pt idx="117">
                  <c:v>5.0584999999999996</c:v>
                </c:pt>
                <c:pt idx="118">
                  <c:v>5.0590000000000002</c:v>
                </c:pt>
                <c:pt idx="119">
                  <c:v>5.0594999999999999</c:v>
                </c:pt>
                <c:pt idx="120">
                  <c:v>5.0599999999999996</c:v>
                </c:pt>
                <c:pt idx="121">
                  <c:v>5.0605000000000002</c:v>
                </c:pt>
                <c:pt idx="122">
                  <c:v>5.0609999999999999</c:v>
                </c:pt>
                <c:pt idx="123">
                  <c:v>5.0614999999999997</c:v>
                </c:pt>
                <c:pt idx="124">
                  <c:v>5.0620000000000003</c:v>
                </c:pt>
                <c:pt idx="125">
                  <c:v>5.0625</c:v>
                </c:pt>
                <c:pt idx="126">
                  <c:v>5.0629999999999997</c:v>
                </c:pt>
                <c:pt idx="127">
                  <c:v>5.0634999999999994</c:v>
                </c:pt>
                <c:pt idx="128">
                  <c:v>5.0640000000000001</c:v>
                </c:pt>
                <c:pt idx="129">
                  <c:v>5.0644999999999998</c:v>
                </c:pt>
                <c:pt idx="130">
                  <c:v>5.0649999999999995</c:v>
                </c:pt>
                <c:pt idx="131">
                  <c:v>5.0655000000000001</c:v>
                </c:pt>
                <c:pt idx="132">
                  <c:v>5.0659999999999998</c:v>
                </c:pt>
                <c:pt idx="133">
                  <c:v>5.0664999999999996</c:v>
                </c:pt>
                <c:pt idx="134">
                  <c:v>5.0670000000000002</c:v>
                </c:pt>
                <c:pt idx="135">
                  <c:v>5.0674999999999999</c:v>
                </c:pt>
                <c:pt idx="136">
                  <c:v>5.0679999999999996</c:v>
                </c:pt>
                <c:pt idx="137">
                  <c:v>5.0685000000000002</c:v>
                </c:pt>
                <c:pt idx="138">
                  <c:v>5.069</c:v>
                </c:pt>
                <c:pt idx="139">
                  <c:v>5.0694999999999997</c:v>
                </c:pt>
                <c:pt idx="140">
                  <c:v>5.0699999999999994</c:v>
                </c:pt>
                <c:pt idx="141">
                  <c:v>5.0705</c:v>
                </c:pt>
                <c:pt idx="142">
                  <c:v>5.0709999999999997</c:v>
                </c:pt>
                <c:pt idx="143">
                  <c:v>5.0714999999999995</c:v>
                </c:pt>
                <c:pt idx="144">
                  <c:v>5.0720000000000001</c:v>
                </c:pt>
                <c:pt idx="145">
                  <c:v>5.0724999999999998</c:v>
                </c:pt>
                <c:pt idx="146">
                  <c:v>5.0729999999999995</c:v>
                </c:pt>
                <c:pt idx="147">
                  <c:v>5.0735000000000001</c:v>
                </c:pt>
                <c:pt idx="148">
                  <c:v>5.0739999999999998</c:v>
                </c:pt>
                <c:pt idx="149">
                  <c:v>5.0744999999999996</c:v>
                </c:pt>
                <c:pt idx="150">
                  <c:v>5.0750000000000002</c:v>
                </c:pt>
                <c:pt idx="151">
                  <c:v>5.0754999999999999</c:v>
                </c:pt>
                <c:pt idx="152">
                  <c:v>5.0759999999999996</c:v>
                </c:pt>
                <c:pt idx="153">
                  <c:v>5.0765000000000002</c:v>
                </c:pt>
                <c:pt idx="154">
                  <c:v>5.077</c:v>
                </c:pt>
                <c:pt idx="155">
                  <c:v>5.0774999999999997</c:v>
                </c:pt>
                <c:pt idx="156">
                  <c:v>5.0779999999999994</c:v>
                </c:pt>
                <c:pt idx="157">
                  <c:v>5.0785</c:v>
                </c:pt>
                <c:pt idx="158">
                  <c:v>5.0789999999999997</c:v>
                </c:pt>
                <c:pt idx="159">
                  <c:v>5.0794999999999995</c:v>
                </c:pt>
                <c:pt idx="160">
                  <c:v>5.08</c:v>
                </c:pt>
                <c:pt idx="161">
                  <c:v>5.0804999999999998</c:v>
                </c:pt>
                <c:pt idx="162">
                  <c:v>5.0809999999999995</c:v>
                </c:pt>
                <c:pt idx="163">
                  <c:v>5.0815000000000001</c:v>
                </c:pt>
                <c:pt idx="164">
                  <c:v>5.0819999999999999</c:v>
                </c:pt>
                <c:pt idx="165">
                  <c:v>5.0824999999999996</c:v>
                </c:pt>
                <c:pt idx="166">
                  <c:v>5.0830000000000002</c:v>
                </c:pt>
                <c:pt idx="167">
                  <c:v>5.0834999999999999</c:v>
                </c:pt>
                <c:pt idx="168">
                  <c:v>5.0839999999999996</c:v>
                </c:pt>
                <c:pt idx="169">
                  <c:v>5.0845000000000002</c:v>
                </c:pt>
                <c:pt idx="170">
                  <c:v>5.085</c:v>
                </c:pt>
                <c:pt idx="171">
                  <c:v>5.0854999999999997</c:v>
                </c:pt>
                <c:pt idx="172">
                  <c:v>5.0860000000000003</c:v>
                </c:pt>
                <c:pt idx="173">
                  <c:v>5.0865</c:v>
                </c:pt>
                <c:pt idx="174">
                  <c:v>5.0869999999999997</c:v>
                </c:pt>
                <c:pt idx="175">
                  <c:v>5.0874999999999995</c:v>
                </c:pt>
                <c:pt idx="176">
                  <c:v>5.0880000000000001</c:v>
                </c:pt>
                <c:pt idx="177">
                  <c:v>5.0884999999999998</c:v>
                </c:pt>
                <c:pt idx="178">
                  <c:v>5.0889999999999995</c:v>
                </c:pt>
                <c:pt idx="179">
                  <c:v>5.0895000000000001</c:v>
                </c:pt>
                <c:pt idx="180">
                  <c:v>5.09</c:v>
                </c:pt>
                <c:pt idx="181">
                  <c:v>5.0904999999999996</c:v>
                </c:pt>
                <c:pt idx="182">
                  <c:v>5.0910000000000002</c:v>
                </c:pt>
                <c:pt idx="183">
                  <c:v>5.0914999999999999</c:v>
                </c:pt>
                <c:pt idx="184">
                  <c:v>5.0919999999999996</c:v>
                </c:pt>
                <c:pt idx="185">
                  <c:v>5.0925000000000002</c:v>
                </c:pt>
                <c:pt idx="186">
                  <c:v>5.093</c:v>
                </c:pt>
                <c:pt idx="187">
                  <c:v>5.0934999999999997</c:v>
                </c:pt>
                <c:pt idx="188">
                  <c:v>5.0940000000000003</c:v>
                </c:pt>
                <c:pt idx="189">
                  <c:v>5.0945</c:v>
                </c:pt>
                <c:pt idx="190">
                  <c:v>5.0949999999999998</c:v>
                </c:pt>
                <c:pt idx="191">
                  <c:v>5.0955000000000004</c:v>
                </c:pt>
                <c:pt idx="192">
                  <c:v>5.0960000000000001</c:v>
                </c:pt>
                <c:pt idx="193">
                  <c:v>5.0964999999999998</c:v>
                </c:pt>
                <c:pt idx="194">
                  <c:v>5.0970000000000004</c:v>
                </c:pt>
                <c:pt idx="195">
                  <c:v>5.0975000000000001</c:v>
                </c:pt>
                <c:pt idx="196">
                  <c:v>5.0979999999999999</c:v>
                </c:pt>
                <c:pt idx="197">
                  <c:v>5.0985000000000005</c:v>
                </c:pt>
                <c:pt idx="198">
                  <c:v>5.0990000000000002</c:v>
                </c:pt>
                <c:pt idx="199">
                  <c:v>5.0994999999999999</c:v>
                </c:pt>
                <c:pt idx="200">
                  <c:v>5.0999999999999996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D6-461A-B7CC-4D7571D67947}"/>
            </c:ext>
          </c:extLst>
        </c:ser>
        <c:ser>
          <c:idx val="3"/>
          <c:order val="3"/>
          <c:tx>
            <c:strRef>
              <c:f>MonKon!$F$9</c:f>
              <c:strCache>
                <c:ptCount val="1"/>
                <c:pt idx="0">
                  <c:v>CCg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MonKon!$B$10:$B$210</c:f>
              <c:numCache>
                <c:formatCode>General</c:formatCode>
                <c:ptCount val="2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</c:numCache>
            </c:numRef>
          </c:xVal>
          <c:yVal>
            <c:numRef>
              <c:f>MonKon!$F$10:$F$210</c:f>
              <c:numCache>
                <c:formatCode>General</c:formatCode>
                <c:ptCount val="201"/>
                <c:pt idx="0">
                  <c:v>5</c:v>
                </c:pt>
                <c:pt idx="1">
                  <c:v>5.0003333333333337</c:v>
                </c:pt>
                <c:pt idx="2">
                  <c:v>5.0006666666666666</c:v>
                </c:pt>
                <c:pt idx="3">
                  <c:v>5.0010000000000003</c:v>
                </c:pt>
                <c:pt idx="4">
                  <c:v>5.0013333333333332</c:v>
                </c:pt>
                <c:pt idx="5">
                  <c:v>5.0016666666666669</c:v>
                </c:pt>
                <c:pt idx="6">
                  <c:v>5.0019999999999998</c:v>
                </c:pt>
                <c:pt idx="7">
                  <c:v>5.0023333333333335</c:v>
                </c:pt>
                <c:pt idx="8">
                  <c:v>5.0026666666666664</c:v>
                </c:pt>
                <c:pt idx="9">
                  <c:v>5.0030000000000001</c:v>
                </c:pt>
                <c:pt idx="10">
                  <c:v>5.003333333333333</c:v>
                </c:pt>
                <c:pt idx="11">
                  <c:v>5.0036666666666667</c:v>
                </c:pt>
                <c:pt idx="12">
                  <c:v>5.0039999999999996</c:v>
                </c:pt>
                <c:pt idx="13">
                  <c:v>5.0043333333333333</c:v>
                </c:pt>
                <c:pt idx="14">
                  <c:v>5.004666666666667</c:v>
                </c:pt>
                <c:pt idx="15">
                  <c:v>5.0049999999999999</c:v>
                </c:pt>
                <c:pt idx="16">
                  <c:v>5.0053333333333336</c:v>
                </c:pt>
                <c:pt idx="17">
                  <c:v>5.0056666666666665</c:v>
                </c:pt>
                <c:pt idx="18">
                  <c:v>5.0060000000000002</c:v>
                </c:pt>
                <c:pt idx="19">
                  <c:v>5.0063333333333331</c:v>
                </c:pt>
                <c:pt idx="20">
                  <c:v>5.0066666666666668</c:v>
                </c:pt>
                <c:pt idx="21">
                  <c:v>5.0069999999999997</c:v>
                </c:pt>
                <c:pt idx="22">
                  <c:v>5.0073333333333334</c:v>
                </c:pt>
                <c:pt idx="23">
                  <c:v>5.0076666666666663</c:v>
                </c:pt>
                <c:pt idx="24">
                  <c:v>5.008</c:v>
                </c:pt>
                <c:pt idx="25">
                  <c:v>5.0083333333333337</c:v>
                </c:pt>
                <c:pt idx="26">
                  <c:v>5.0086666666666666</c:v>
                </c:pt>
                <c:pt idx="27">
                  <c:v>5.0090000000000003</c:v>
                </c:pt>
                <c:pt idx="28">
                  <c:v>5.0093333333333332</c:v>
                </c:pt>
                <c:pt idx="29">
                  <c:v>5.0096666666666669</c:v>
                </c:pt>
                <c:pt idx="30">
                  <c:v>5.01</c:v>
                </c:pt>
                <c:pt idx="31">
                  <c:v>5.0103333333333335</c:v>
                </c:pt>
                <c:pt idx="32">
                  <c:v>5.0106666666666664</c:v>
                </c:pt>
                <c:pt idx="33">
                  <c:v>5.0110000000000001</c:v>
                </c:pt>
                <c:pt idx="34">
                  <c:v>5.011333333333333</c:v>
                </c:pt>
                <c:pt idx="35">
                  <c:v>5.0116666666666667</c:v>
                </c:pt>
                <c:pt idx="36">
                  <c:v>5.0119999999999996</c:v>
                </c:pt>
                <c:pt idx="37">
                  <c:v>5.0123333333333333</c:v>
                </c:pt>
                <c:pt idx="38">
                  <c:v>5.012666666666667</c:v>
                </c:pt>
                <c:pt idx="39">
                  <c:v>5.0129999999999999</c:v>
                </c:pt>
                <c:pt idx="40">
                  <c:v>5.0133333333333336</c:v>
                </c:pt>
                <c:pt idx="41">
                  <c:v>5.0136666666666665</c:v>
                </c:pt>
                <c:pt idx="42">
                  <c:v>5.0140000000000002</c:v>
                </c:pt>
                <c:pt idx="43">
                  <c:v>5.0143333333333331</c:v>
                </c:pt>
                <c:pt idx="44">
                  <c:v>5.0146666666666668</c:v>
                </c:pt>
                <c:pt idx="45">
                  <c:v>5.0149999999999997</c:v>
                </c:pt>
                <c:pt idx="46">
                  <c:v>5.0153333333333334</c:v>
                </c:pt>
                <c:pt idx="47">
                  <c:v>5.0156666666666663</c:v>
                </c:pt>
                <c:pt idx="48">
                  <c:v>5.016</c:v>
                </c:pt>
                <c:pt idx="49">
                  <c:v>5.0163333333333338</c:v>
                </c:pt>
                <c:pt idx="50">
                  <c:v>5.0166666666666666</c:v>
                </c:pt>
                <c:pt idx="51">
                  <c:v>5.0170000000000003</c:v>
                </c:pt>
                <c:pt idx="52">
                  <c:v>5.0173333333333332</c:v>
                </c:pt>
                <c:pt idx="53">
                  <c:v>5.0176666666666669</c:v>
                </c:pt>
                <c:pt idx="54">
                  <c:v>5.0179999999999998</c:v>
                </c:pt>
                <c:pt idx="55">
                  <c:v>5.0183333333333335</c:v>
                </c:pt>
                <c:pt idx="56">
                  <c:v>5.0186666666666664</c:v>
                </c:pt>
                <c:pt idx="57">
                  <c:v>5.0190000000000001</c:v>
                </c:pt>
                <c:pt idx="58">
                  <c:v>5.019333333333333</c:v>
                </c:pt>
                <c:pt idx="59">
                  <c:v>5.0196666666666667</c:v>
                </c:pt>
                <c:pt idx="60">
                  <c:v>5.0199999999999996</c:v>
                </c:pt>
                <c:pt idx="61">
                  <c:v>5.0203333333333333</c:v>
                </c:pt>
                <c:pt idx="62">
                  <c:v>5.0206666666666671</c:v>
                </c:pt>
                <c:pt idx="63">
                  <c:v>5.0209999999999999</c:v>
                </c:pt>
                <c:pt idx="64">
                  <c:v>5.0213333333333336</c:v>
                </c:pt>
                <c:pt idx="65">
                  <c:v>5.0216666666666665</c:v>
                </c:pt>
                <c:pt idx="66">
                  <c:v>5.0220000000000002</c:v>
                </c:pt>
                <c:pt idx="67">
                  <c:v>5.0223333333333331</c:v>
                </c:pt>
                <c:pt idx="68">
                  <c:v>5.0226666666666668</c:v>
                </c:pt>
                <c:pt idx="69">
                  <c:v>5.0229999999999997</c:v>
                </c:pt>
                <c:pt idx="70">
                  <c:v>5.0233333333333334</c:v>
                </c:pt>
                <c:pt idx="71">
                  <c:v>5.0236666666666663</c:v>
                </c:pt>
                <c:pt idx="72">
                  <c:v>5.024</c:v>
                </c:pt>
                <c:pt idx="73">
                  <c:v>5.0243333333333329</c:v>
                </c:pt>
                <c:pt idx="74">
                  <c:v>5.0246666666666666</c:v>
                </c:pt>
                <c:pt idx="75">
                  <c:v>5.0250000000000004</c:v>
                </c:pt>
                <c:pt idx="76">
                  <c:v>5.0253333333333332</c:v>
                </c:pt>
                <c:pt idx="77">
                  <c:v>5.0256666666666669</c:v>
                </c:pt>
                <c:pt idx="78">
                  <c:v>5.0259999999999998</c:v>
                </c:pt>
                <c:pt idx="79">
                  <c:v>5.0263333333333335</c:v>
                </c:pt>
                <c:pt idx="80">
                  <c:v>5.0266666666666664</c:v>
                </c:pt>
                <c:pt idx="81">
                  <c:v>5.0270000000000001</c:v>
                </c:pt>
                <c:pt idx="82">
                  <c:v>5.027333333333333</c:v>
                </c:pt>
                <c:pt idx="83">
                  <c:v>5.0276666666666667</c:v>
                </c:pt>
                <c:pt idx="84">
                  <c:v>5.0279999999999996</c:v>
                </c:pt>
                <c:pt idx="85">
                  <c:v>5.0283333333333333</c:v>
                </c:pt>
                <c:pt idx="86">
                  <c:v>5.0286666666666662</c:v>
                </c:pt>
                <c:pt idx="87">
                  <c:v>5.0289999999999999</c:v>
                </c:pt>
                <c:pt idx="88">
                  <c:v>5.0293333333333337</c:v>
                </c:pt>
                <c:pt idx="89">
                  <c:v>5.0296666666666665</c:v>
                </c:pt>
                <c:pt idx="90">
                  <c:v>5.03</c:v>
                </c:pt>
                <c:pt idx="91">
                  <c:v>5.0303333333333331</c:v>
                </c:pt>
                <c:pt idx="92">
                  <c:v>5.0306666666666668</c:v>
                </c:pt>
                <c:pt idx="93">
                  <c:v>5.0309999999999997</c:v>
                </c:pt>
                <c:pt idx="94">
                  <c:v>5.0313333333333334</c:v>
                </c:pt>
                <c:pt idx="95">
                  <c:v>5.0316666666666663</c:v>
                </c:pt>
                <c:pt idx="96">
                  <c:v>5.032</c:v>
                </c:pt>
                <c:pt idx="97">
                  <c:v>5.0323333333333329</c:v>
                </c:pt>
                <c:pt idx="98">
                  <c:v>5.0326666666666666</c:v>
                </c:pt>
                <c:pt idx="99">
                  <c:v>5.0330000000000004</c:v>
                </c:pt>
                <c:pt idx="100">
                  <c:v>5.0333333333333332</c:v>
                </c:pt>
                <c:pt idx="101">
                  <c:v>5.033666666666667</c:v>
                </c:pt>
                <c:pt idx="102">
                  <c:v>5.0339999999999998</c:v>
                </c:pt>
                <c:pt idx="103">
                  <c:v>5.0343333333333335</c:v>
                </c:pt>
                <c:pt idx="104">
                  <c:v>5.0346666666666664</c:v>
                </c:pt>
                <c:pt idx="105">
                  <c:v>5.0350000000000001</c:v>
                </c:pt>
                <c:pt idx="106">
                  <c:v>5.035333333333333</c:v>
                </c:pt>
                <c:pt idx="107">
                  <c:v>5.0356666666666667</c:v>
                </c:pt>
                <c:pt idx="108">
                  <c:v>5.0359999999999996</c:v>
                </c:pt>
                <c:pt idx="109">
                  <c:v>5.0363333333333333</c:v>
                </c:pt>
                <c:pt idx="110">
                  <c:v>5.0366666666666662</c:v>
                </c:pt>
                <c:pt idx="111">
                  <c:v>5.0369999999999999</c:v>
                </c:pt>
                <c:pt idx="112">
                  <c:v>5.0373333333333337</c:v>
                </c:pt>
                <c:pt idx="113">
                  <c:v>5.0376666666666665</c:v>
                </c:pt>
                <c:pt idx="114">
                  <c:v>5.0380000000000003</c:v>
                </c:pt>
                <c:pt idx="115">
                  <c:v>5.0383333333333331</c:v>
                </c:pt>
                <c:pt idx="116">
                  <c:v>5.0386666666666668</c:v>
                </c:pt>
                <c:pt idx="117">
                  <c:v>5.0389999999999997</c:v>
                </c:pt>
                <c:pt idx="118">
                  <c:v>5.0393333333333334</c:v>
                </c:pt>
                <c:pt idx="119">
                  <c:v>5.0396666666666663</c:v>
                </c:pt>
                <c:pt idx="120">
                  <c:v>5.04</c:v>
                </c:pt>
                <c:pt idx="121">
                  <c:v>5.0403333333333329</c:v>
                </c:pt>
                <c:pt idx="122">
                  <c:v>5.0406666666666666</c:v>
                </c:pt>
                <c:pt idx="123">
                  <c:v>5.0409999999999995</c:v>
                </c:pt>
                <c:pt idx="124">
                  <c:v>5.0413333333333332</c:v>
                </c:pt>
                <c:pt idx="125">
                  <c:v>5.041666666666667</c:v>
                </c:pt>
                <c:pt idx="126">
                  <c:v>5.0419999999999998</c:v>
                </c:pt>
                <c:pt idx="127">
                  <c:v>5.0423333333333336</c:v>
                </c:pt>
                <c:pt idx="128">
                  <c:v>5.0426666666666664</c:v>
                </c:pt>
                <c:pt idx="129">
                  <c:v>5.0430000000000001</c:v>
                </c:pt>
                <c:pt idx="130">
                  <c:v>5.043333333333333</c:v>
                </c:pt>
                <c:pt idx="131">
                  <c:v>5.0436666666666667</c:v>
                </c:pt>
                <c:pt idx="132">
                  <c:v>5.0439999999999996</c:v>
                </c:pt>
                <c:pt idx="133">
                  <c:v>5.0443333333333333</c:v>
                </c:pt>
                <c:pt idx="134">
                  <c:v>5.0446666666666662</c:v>
                </c:pt>
                <c:pt idx="135">
                  <c:v>5.0449999999999999</c:v>
                </c:pt>
                <c:pt idx="136">
                  <c:v>5.0453333333333337</c:v>
                </c:pt>
                <c:pt idx="137">
                  <c:v>5.0456666666666665</c:v>
                </c:pt>
                <c:pt idx="138">
                  <c:v>5.0460000000000003</c:v>
                </c:pt>
                <c:pt idx="139">
                  <c:v>5.0463333333333331</c:v>
                </c:pt>
                <c:pt idx="140">
                  <c:v>5.0466666666666669</c:v>
                </c:pt>
                <c:pt idx="141">
                  <c:v>5.0469999999999997</c:v>
                </c:pt>
                <c:pt idx="142">
                  <c:v>5.0473333333333334</c:v>
                </c:pt>
                <c:pt idx="143">
                  <c:v>5.0476666666666663</c:v>
                </c:pt>
                <c:pt idx="144">
                  <c:v>5.048</c:v>
                </c:pt>
                <c:pt idx="145">
                  <c:v>5.0483333333333329</c:v>
                </c:pt>
                <c:pt idx="146">
                  <c:v>5.0486666666666666</c:v>
                </c:pt>
                <c:pt idx="147">
                  <c:v>5.0489999999999995</c:v>
                </c:pt>
                <c:pt idx="148">
                  <c:v>5.0493333333333332</c:v>
                </c:pt>
                <c:pt idx="149">
                  <c:v>5.049666666666667</c:v>
                </c:pt>
                <c:pt idx="150">
                  <c:v>5.05</c:v>
                </c:pt>
                <c:pt idx="151">
                  <c:v>5.0503333333333336</c:v>
                </c:pt>
                <c:pt idx="152">
                  <c:v>5.0506666666666664</c:v>
                </c:pt>
                <c:pt idx="153">
                  <c:v>5.0510000000000002</c:v>
                </c:pt>
                <c:pt idx="154">
                  <c:v>5.051333333333333</c:v>
                </c:pt>
                <c:pt idx="155">
                  <c:v>5.0516666666666667</c:v>
                </c:pt>
                <c:pt idx="156">
                  <c:v>5.0519999999999996</c:v>
                </c:pt>
                <c:pt idx="157">
                  <c:v>5.0523333333333333</c:v>
                </c:pt>
                <c:pt idx="158">
                  <c:v>5.0526666666666662</c:v>
                </c:pt>
                <c:pt idx="159">
                  <c:v>5.0529999999999999</c:v>
                </c:pt>
                <c:pt idx="160">
                  <c:v>5.0533333333333328</c:v>
                </c:pt>
                <c:pt idx="161">
                  <c:v>5.0536666666666665</c:v>
                </c:pt>
                <c:pt idx="162">
                  <c:v>5.0540000000000003</c:v>
                </c:pt>
                <c:pt idx="163">
                  <c:v>5.0543333333333331</c:v>
                </c:pt>
                <c:pt idx="164">
                  <c:v>5.0546666666666669</c:v>
                </c:pt>
                <c:pt idx="165">
                  <c:v>5.0549999999999997</c:v>
                </c:pt>
                <c:pt idx="166">
                  <c:v>5.0553333333333335</c:v>
                </c:pt>
                <c:pt idx="167">
                  <c:v>5.0556666666666663</c:v>
                </c:pt>
                <c:pt idx="168">
                  <c:v>5.056</c:v>
                </c:pt>
                <c:pt idx="169">
                  <c:v>5.0563333333333329</c:v>
                </c:pt>
                <c:pt idx="170">
                  <c:v>5.0566666666666666</c:v>
                </c:pt>
                <c:pt idx="171">
                  <c:v>5.0569999999999995</c:v>
                </c:pt>
                <c:pt idx="172">
                  <c:v>5.0573333333333332</c:v>
                </c:pt>
                <c:pt idx="173">
                  <c:v>5.057666666666667</c:v>
                </c:pt>
                <c:pt idx="174">
                  <c:v>5.0579999999999998</c:v>
                </c:pt>
                <c:pt idx="175">
                  <c:v>5.0583333333333336</c:v>
                </c:pt>
                <c:pt idx="176">
                  <c:v>5.0586666666666664</c:v>
                </c:pt>
                <c:pt idx="177">
                  <c:v>5.0590000000000002</c:v>
                </c:pt>
                <c:pt idx="178">
                  <c:v>5.059333333333333</c:v>
                </c:pt>
                <c:pt idx="179">
                  <c:v>5.0596666666666668</c:v>
                </c:pt>
                <c:pt idx="180">
                  <c:v>5.0599999999999996</c:v>
                </c:pt>
                <c:pt idx="181">
                  <c:v>5.0603333333333333</c:v>
                </c:pt>
                <c:pt idx="182">
                  <c:v>5.0606666666666662</c:v>
                </c:pt>
                <c:pt idx="183">
                  <c:v>5.0609999999999999</c:v>
                </c:pt>
                <c:pt idx="184">
                  <c:v>5.0613333333333337</c:v>
                </c:pt>
                <c:pt idx="185">
                  <c:v>5.0616666666666665</c:v>
                </c:pt>
                <c:pt idx="186">
                  <c:v>5.0620000000000003</c:v>
                </c:pt>
                <c:pt idx="187">
                  <c:v>5.0623333333333331</c:v>
                </c:pt>
                <c:pt idx="188">
                  <c:v>5.0626666666666669</c:v>
                </c:pt>
                <c:pt idx="189">
                  <c:v>5.0629999999999997</c:v>
                </c:pt>
                <c:pt idx="190">
                  <c:v>5.0633333333333335</c:v>
                </c:pt>
                <c:pt idx="191">
                  <c:v>5.0636666666666663</c:v>
                </c:pt>
                <c:pt idx="192">
                  <c:v>5.0640000000000001</c:v>
                </c:pt>
                <c:pt idx="193">
                  <c:v>5.0643333333333338</c:v>
                </c:pt>
                <c:pt idx="194">
                  <c:v>5.0646666666666667</c:v>
                </c:pt>
                <c:pt idx="195">
                  <c:v>5.0650000000000004</c:v>
                </c:pt>
                <c:pt idx="196">
                  <c:v>5.0653333333333332</c:v>
                </c:pt>
                <c:pt idx="197">
                  <c:v>5.065666666666667</c:v>
                </c:pt>
                <c:pt idx="198">
                  <c:v>5.0659999999999998</c:v>
                </c:pt>
                <c:pt idx="199">
                  <c:v>5.0663333333333336</c:v>
                </c:pt>
                <c:pt idx="200">
                  <c:v>5.0666666666666664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4D6-461A-B7CC-4D7571D6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49408"/>
        <c:axId val="563149736"/>
      </c:scatterChart>
      <c:valAx>
        <c:axId val="563149408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149736"/>
        <c:crosses val="autoZero"/>
        <c:crossBetween val="midCat"/>
      </c:valAx>
      <c:valAx>
        <c:axId val="563149736"/>
        <c:scaling>
          <c:orientation val="minMax"/>
          <c:max val="5.3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149408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88106</xdr:colOff>
      <xdr:row>1</xdr:row>
      <xdr:rowOff>47631</xdr:rowOff>
    </xdr:from>
    <xdr:to>
      <xdr:col>10</xdr:col>
      <xdr:colOff>88106</xdr:colOff>
      <xdr:row>16</xdr:row>
      <xdr:rowOff>76206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19</xdr:row>
      <xdr:rowOff>0</xdr:rowOff>
    </xdr:from>
    <xdr:to>
      <xdr:col>12</xdr:col>
      <xdr:colOff>0</xdr:colOff>
      <xdr:row>34</xdr:row>
      <xdr:rowOff>28575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7</xdr:row>
      <xdr:rowOff>171451</xdr:rowOff>
    </xdr:from>
    <xdr:to>
      <xdr:col>14</xdr:col>
      <xdr:colOff>647700</xdr:colOff>
      <xdr:row>38</xdr:row>
      <xdr:rowOff>133351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</cdr:x>
      <cdr:y>0.33385</cdr:y>
    </cdr:from>
    <cdr:to>
      <cdr:x>0.50833</cdr:x>
      <cdr:y>0.56006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286000" y="1958847"/>
          <a:ext cx="38100" cy="132727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0.18333</cdr:x>
      <cdr:y>0.25004</cdr:y>
    </cdr:from>
    <cdr:to>
      <cdr:x>0.34236</cdr:x>
      <cdr:y>0.57468</cdr:y>
    </cdr:to>
    <cdr:cxnSp macro="">
      <cdr:nvCxnSpPr>
        <cdr:cNvPr id="4" name="Gerade Verbindung mit Pfeil 3"/>
        <cdr:cNvCxnSpPr/>
      </cdr:nvCxnSpPr>
      <cdr:spPr>
        <a:xfrm xmlns:a="http://schemas.openxmlformats.org/drawingml/2006/main" flipV="1">
          <a:off x="838200" y="1467081"/>
          <a:ext cx="727070" cy="190476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0.13125</cdr:x>
      <cdr:y>0.57456</cdr:y>
    </cdr:from>
    <cdr:to>
      <cdr:x>0.33125</cdr:x>
      <cdr:y>0.64614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600075" y="3371153"/>
          <a:ext cx="914400" cy="41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Handel</a:t>
          </a:r>
        </a:p>
      </cdr:txBody>
    </cdr:sp>
  </cdr:relSizeAnchor>
  <cdr:relSizeAnchor xmlns:cdr="http://schemas.openxmlformats.org/drawingml/2006/chartDrawing">
    <cdr:from>
      <cdr:x>0.43958</cdr:x>
      <cdr:y>0.57263</cdr:y>
    </cdr:from>
    <cdr:to>
      <cdr:x>0.58542</cdr:x>
      <cdr:y>0.65053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2009775" y="2590801"/>
          <a:ext cx="6667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Autarkie</a:t>
          </a:r>
        </a:p>
      </cdr:txBody>
    </cdr:sp>
  </cdr:relSizeAnchor>
  <cdr:relSizeAnchor xmlns:cdr="http://schemas.openxmlformats.org/drawingml/2006/chartDrawing">
    <cdr:from>
      <cdr:x>0.53055</cdr:x>
      <cdr:y>0.17045</cdr:y>
    </cdr:from>
    <cdr:to>
      <cdr:x>0.5875</cdr:x>
      <cdr:y>0.31548</cdr:y>
    </cdr:to>
    <cdr:cxnSp macro="">
      <cdr:nvCxnSpPr>
        <cdr:cNvPr id="7" name="Gerade Verbindung mit Pfeil 6"/>
        <cdr:cNvCxnSpPr/>
      </cdr:nvCxnSpPr>
      <cdr:spPr>
        <a:xfrm xmlns:a="http://schemas.openxmlformats.org/drawingml/2006/main" flipH="1">
          <a:off x="2425696" y="1000124"/>
          <a:ext cx="260354" cy="85090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0.52292</cdr:x>
      <cdr:y>0.05357</cdr:y>
    </cdr:from>
    <cdr:to>
      <cdr:x>0.72292</cdr:x>
      <cdr:y>0.20942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2390775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Dreieck für eine</a:t>
          </a:r>
        </a:p>
        <a:p xmlns:a="http://schemas.openxmlformats.org/drawingml/2006/main">
          <a:r>
            <a:rPr lang="de-DE" sz="1100"/>
            <a:t>Pareto-Verbesserung </a:t>
          </a:r>
        </a:p>
        <a:p xmlns:a="http://schemas.openxmlformats.org/drawingml/2006/main">
          <a:r>
            <a:rPr lang="de-DE" sz="1100"/>
            <a:t>nach Öffnung</a:t>
          </a:r>
          <a:r>
            <a:rPr lang="de-DE" sz="1100" baseline="0"/>
            <a:t> für den Weltmarkt</a:t>
          </a:r>
          <a:endParaRPr lang="de-D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5</xdr:row>
      <xdr:rowOff>19050</xdr:rowOff>
    </xdr:from>
    <xdr:to>
      <xdr:col>12</xdr:col>
      <xdr:colOff>19050</xdr:colOff>
      <xdr:row>20</xdr:row>
      <xdr:rowOff>47625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27" sqref="A27"/>
    </sheetView>
  </sheetViews>
  <sheetFormatPr baseColWidth="10" defaultRowHeight="14.25" x14ac:dyDescent="0.45"/>
  <sheetData>
    <row r="2" spans="2:3" x14ac:dyDescent="0.45">
      <c r="B2" t="s">
        <v>1</v>
      </c>
      <c r="C2" t="s">
        <v>2</v>
      </c>
    </row>
    <row r="3" spans="2:3" x14ac:dyDescent="0.45">
      <c r="B3">
        <v>0</v>
      </c>
      <c r="C3">
        <v>9000</v>
      </c>
    </row>
    <row r="4" spans="2:3" x14ac:dyDescent="0.45">
      <c r="B4">
        <v>9000</v>
      </c>
      <c r="C4">
        <v>0</v>
      </c>
    </row>
    <row r="18" spans="1:6" x14ac:dyDescent="0.45">
      <c r="A18" t="s">
        <v>0</v>
      </c>
      <c r="B18">
        <v>200</v>
      </c>
    </row>
    <row r="19" spans="1:6" x14ac:dyDescent="0.45">
      <c r="B19" t="s">
        <v>3</v>
      </c>
      <c r="C19" t="s">
        <v>4</v>
      </c>
      <c r="D19" t="s">
        <v>5</v>
      </c>
      <c r="E19" t="s">
        <v>3</v>
      </c>
      <c r="F19" t="s">
        <v>6</v>
      </c>
    </row>
    <row r="20" spans="1:6" x14ac:dyDescent="0.45">
      <c r="B20">
        <v>100</v>
      </c>
      <c r="C20">
        <f>4500*2/(3*$B20)</f>
        <v>30</v>
      </c>
      <c r="D20">
        <f t="shared" ref="D20:D50" si="0">4500*1/(3*$B20)</f>
        <v>15</v>
      </c>
      <c r="E20">
        <f>C20+D20</f>
        <v>45</v>
      </c>
      <c r="F20">
        <v>1</v>
      </c>
    </row>
    <row r="21" spans="1:6" x14ac:dyDescent="0.45">
      <c r="B21">
        <f>B20+$B$18</f>
        <v>300</v>
      </c>
      <c r="C21">
        <f t="shared" ref="C21:C50" si="1">4500*2/(3*B21)</f>
        <v>10</v>
      </c>
      <c r="D21">
        <f t="shared" si="0"/>
        <v>5</v>
      </c>
      <c r="E21">
        <f t="shared" ref="E21:E50" si="2">C21+D21</f>
        <v>15</v>
      </c>
      <c r="F21">
        <v>1</v>
      </c>
    </row>
    <row r="22" spans="1:6" x14ac:dyDescent="0.45">
      <c r="B22">
        <f t="shared" ref="B22:B50" si="3">B21+$B$18</f>
        <v>500</v>
      </c>
      <c r="C22">
        <f t="shared" si="1"/>
        <v>6</v>
      </c>
      <c r="D22">
        <f t="shared" si="0"/>
        <v>3</v>
      </c>
      <c r="E22">
        <f t="shared" si="2"/>
        <v>9</v>
      </c>
      <c r="F22">
        <v>1</v>
      </c>
    </row>
    <row r="23" spans="1:6" x14ac:dyDescent="0.45">
      <c r="B23">
        <f t="shared" si="3"/>
        <v>700</v>
      </c>
      <c r="C23">
        <f t="shared" si="1"/>
        <v>4.2857142857142856</v>
      </c>
      <c r="D23">
        <f t="shared" si="0"/>
        <v>2.1428571428571428</v>
      </c>
      <c r="E23">
        <f t="shared" si="2"/>
        <v>6.4285714285714288</v>
      </c>
      <c r="F23">
        <v>1</v>
      </c>
    </row>
    <row r="24" spans="1:6" x14ac:dyDescent="0.45">
      <c r="B24">
        <f t="shared" si="3"/>
        <v>900</v>
      </c>
      <c r="C24">
        <f t="shared" si="1"/>
        <v>3.3333333333333335</v>
      </c>
      <c r="D24">
        <f t="shared" si="0"/>
        <v>1.6666666666666667</v>
      </c>
      <c r="E24">
        <f t="shared" si="2"/>
        <v>5</v>
      </c>
      <c r="F24">
        <v>1</v>
      </c>
    </row>
    <row r="25" spans="1:6" x14ac:dyDescent="0.45">
      <c r="B25">
        <f t="shared" si="3"/>
        <v>1100</v>
      </c>
      <c r="C25">
        <f t="shared" si="1"/>
        <v>2.7272727272727271</v>
      </c>
      <c r="D25">
        <f t="shared" si="0"/>
        <v>1.3636363636363635</v>
      </c>
      <c r="E25">
        <f t="shared" si="2"/>
        <v>4.0909090909090908</v>
      </c>
      <c r="F25">
        <v>1</v>
      </c>
    </row>
    <row r="26" spans="1:6" x14ac:dyDescent="0.45">
      <c r="B26">
        <f t="shared" si="3"/>
        <v>1300</v>
      </c>
      <c r="C26">
        <f t="shared" si="1"/>
        <v>2.3076923076923075</v>
      </c>
      <c r="D26">
        <f t="shared" si="0"/>
        <v>1.1538461538461537</v>
      </c>
      <c r="E26">
        <f t="shared" si="2"/>
        <v>3.4615384615384612</v>
      </c>
      <c r="F26">
        <v>1</v>
      </c>
    </row>
    <row r="27" spans="1:6" x14ac:dyDescent="0.45">
      <c r="B27">
        <f t="shared" si="3"/>
        <v>1500</v>
      </c>
      <c r="C27">
        <f t="shared" si="1"/>
        <v>2</v>
      </c>
      <c r="D27">
        <f t="shared" si="0"/>
        <v>1</v>
      </c>
      <c r="E27">
        <f t="shared" si="2"/>
        <v>3</v>
      </c>
      <c r="F27">
        <v>1</v>
      </c>
    </row>
    <row r="28" spans="1:6" x14ac:dyDescent="0.45">
      <c r="B28">
        <f t="shared" si="3"/>
        <v>1700</v>
      </c>
      <c r="C28">
        <f t="shared" si="1"/>
        <v>1.7647058823529411</v>
      </c>
      <c r="D28">
        <f t="shared" si="0"/>
        <v>0.88235294117647056</v>
      </c>
      <c r="E28">
        <f t="shared" si="2"/>
        <v>2.6470588235294117</v>
      </c>
      <c r="F28">
        <v>1</v>
      </c>
    </row>
    <row r="29" spans="1:6" x14ac:dyDescent="0.45">
      <c r="B29">
        <f t="shared" si="3"/>
        <v>1900</v>
      </c>
      <c r="C29">
        <f t="shared" si="1"/>
        <v>1.5789473684210527</v>
      </c>
      <c r="D29">
        <f t="shared" si="0"/>
        <v>0.78947368421052633</v>
      </c>
      <c r="E29">
        <f t="shared" si="2"/>
        <v>2.3684210526315788</v>
      </c>
      <c r="F29">
        <v>1</v>
      </c>
    </row>
    <row r="30" spans="1:6" x14ac:dyDescent="0.45">
      <c r="B30">
        <f t="shared" si="3"/>
        <v>2100</v>
      </c>
      <c r="C30">
        <f t="shared" si="1"/>
        <v>1.4285714285714286</v>
      </c>
      <c r="D30">
        <f t="shared" si="0"/>
        <v>0.7142857142857143</v>
      </c>
      <c r="E30">
        <f t="shared" si="2"/>
        <v>2.1428571428571428</v>
      </c>
      <c r="F30">
        <v>1</v>
      </c>
    </row>
    <row r="31" spans="1:6" x14ac:dyDescent="0.45">
      <c r="B31">
        <f t="shared" si="3"/>
        <v>2300</v>
      </c>
      <c r="C31">
        <f t="shared" si="1"/>
        <v>1.3043478260869565</v>
      </c>
      <c r="D31">
        <f t="shared" si="0"/>
        <v>0.65217391304347827</v>
      </c>
      <c r="E31">
        <f t="shared" si="2"/>
        <v>1.9565217391304348</v>
      </c>
      <c r="F31">
        <v>1</v>
      </c>
    </row>
    <row r="32" spans="1:6" x14ac:dyDescent="0.45">
      <c r="B32">
        <f t="shared" si="3"/>
        <v>2500</v>
      </c>
      <c r="C32">
        <f t="shared" si="1"/>
        <v>1.2</v>
      </c>
      <c r="D32">
        <f t="shared" si="0"/>
        <v>0.6</v>
      </c>
      <c r="E32">
        <f t="shared" si="2"/>
        <v>1.7999999999999998</v>
      </c>
      <c r="F32">
        <v>1</v>
      </c>
    </row>
    <row r="33" spans="2:6" x14ac:dyDescent="0.45">
      <c r="B33">
        <f t="shared" si="3"/>
        <v>2700</v>
      </c>
      <c r="C33">
        <f t="shared" si="1"/>
        <v>1.1111111111111112</v>
      </c>
      <c r="D33">
        <f t="shared" si="0"/>
        <v>0.55555555555555558</v>
      </c>
      <c r="E33">
        <f t="shared" si="2"/>
        <v>1.6666666666666667</v>
      </c>
      <c r="F33">
        <v>1</v>
      </c>
    </row>
    <row r="34" spans="2:6" x14ac:dyDescent="0.45">
      <c r="B34">
        <f t="shared" si="3"/>
        <v>2900</v>
      </c>
      <c r="C34">
        <f t="shared" si="1"/>
        <v>1.0344827586206897</v>
      </c>
      <c r="D34">
        <f t="shared" si="0"/>
        <v>0.51724137931034486</v>
      </c>
      <c r="E34">
        <f t="shared" si="2"/>
        <v>1.5517241379310347</v>
      </c>
      <c r="F34">
        <v>1</v>
      </c>
    </row>
    <row r="35" spans="2:6" x14ac:dyDescent="0.45">
      <c r="B35">
        <f t="shared" si="3"/>
        <v>3100</v>
      </c>
      <c r="C35">
        <f t="shared" si="1"/>
        <v>0.967741935483871</v>
      </c>
      <c r="D35">
        <f t="shared" si="0"/>
        <v>0.4838709677419355</v>
      </c>
      <c r="E35">
        <f t="shared" si="2"/>
        <v>1.4516129032258065</v>
      </c>
      <c r="F35">
        <v>1</v>
      </c>
    </row>
    <row r="36" spans="2:6" x14ac:dyDescent="0.45">
      <c r="B36">
        <f t="shared" si="3"/>
        <v>3300</v>
      </c>
      <c r="C36">
        <f t="shared" si="1"/>
        <v>0.90909090909090906</v>
      </c>
      <c r="D36">
        <f t="shared" si="0"/>
        <v>0.45454545454545453</v>
      </c>
      <c r="E36">
        <f t="shared" si="2"/>
        <v>1.3636363636363635</v>
      </c>
      <c r="F36">
        <v>1</v>
      </c>
    </row>
    <row r="37" spans="2:6" x14ac:dyDescent="0.45">
      <c r="B37">
        <f t="shared" si="3"/>
        <v>3500</v>
      </c>
      <c r="C37">
        <f t="shared" si="1"/>
        <v>0.8571428571428571</v>
      </c>
      <c r="D37">
        <f t="shared" si="0"/>
        <v>0.42857142857142855</v>
      </c>
      <c r="E37">
        <f t="shared" si="2"/>
        <v>1.2857142857142856</v>
      </c>
      <c r="F37">
        <v>1</v>
      </c>
    </row>
    <row r="38" spans="2:6" x14ac:dyDescent="0.45">
      <c r="B38">
        <f t="shared" si="3"/>
        <v>3700</v>
      </c>
      <c r="C38">
        <f t="shared" si="1"/>
        <v>0.81081081081081086</v>
      </c>
      <c r="D38">
        <f t="shared" si="0"/>
        <v>0.40540540540540543</v>
      </c>
      <c r="E38">
        <f t="shared" si="2"/>
        <v>1.2162162162162162</v>
      </c>
      <c r="F38">
        <v>1</v>
      </c>
    </row>
    <row r="39" spans="2:6" x14ac:dyDescent="0.45">
      <c r="B39">
        <f t="shared" si="3"/>
        <v>3900</v>
      </c>
      <c r="C39">
        <f t="shared" si="1"/>
        <v>0.76923076923076927</v>
      </c>
      <c r="D39">
        <f t="shared" si="0"/>
        <v>0.38461538461538464</v>
      </c>
      <c r="E39">
        <f t="shared" si="2"/>
        <v>1.153846153846154</v>
      </c>
      <c r="F39">
        <v>1</v>
      </c>
    </row>
    <row r="40" spans="2:6" x14ac:dyDescent="0.45">
      <c r="B40">
        <f t="shared" si="3"/>
        <v>4100</v>
      </c>
      <c r="C40">
        <f t="shared" si="1"/>
        <v>0.73170731707317072</v>
      </c>
      <c r="D40">
        <f t="shared" si="0"/>
        <v>0.36585365853658536</v>
      </c>
      <c r="E40">
        <f t="shared" si="2"/>
        <v>1.0975609756097562</v>
      </c>
      <c r="F40">
        <v>1</v>
      </c>
    </row>
    <row r="41" spans="2:6" x14ac:dyDescent="0.45">
      <c r="B41">
        <f t="shared" si="3"/>
        <v>4300</v>
      </c>
      <c r="C41">
        <f t="shared" si="1"/>
        <v>0.69767441860465118</v>
      </c>
      <c r="D41">
        <f t="shared" si="0"/>
        <v>0.34883720930232559</v>
      </c>
      <c r="E41">
        <f t="shared" si="2"/>
        <v>1.0465116279069768</v>
      </c>
      <c r="F41">
        <v>1</v>
      </c>
    </row>
    <row r="42" spans="2:6" x14ac:dyDescent="0.45">
      <c r="B42">
        <f t="shared" si="3"/>
        <v>4500</v>
      </c>
      <c r="C42">
        <f t="shared" si="1"/>
        <v>0.66666666666666663</v>
      </c>
      <c r="D42">
        <f t="shared" si="0"/>
        <v>0.33333333333333331</v>
      </c>
      <c r="E42">
        <f t="shared" si="2"/>
        <v>1</v>
      </c>
      <c r="F42">
        <v>1</v>
      </c>
    </row>
    <row r="43" spans="2:6" x14ac:dyDescent="0.45">
      <c r="B43">
        <f t="shared" si="3"/>
        <v>4700</v>
      </c>
      <c r="C43">
        <f t="shared" si="1"/>
        <v>0.63829787234042556</v>
      </c>
      <c r="D43">
        <f t="shared" si="0"/>
        <v>0.31914893617021278</v>
      </c>
      <c r="E43">
        <f t="shared" si="2"/>
        <v>0.95744680851063835</v>
      </c>
      <c r="F43">
        <v>1</v>
      </c>
    </row>
    <row r="44" spans="2:6" x14ac:dyDescent="0.45">
      <c r="B44">
        <f t="shared" si="3"/>
        <v>4900</v>
      </c>
      <c r="C44">
        <f t="shared" si="1"/>
        <v>0.61224489795918369</v>
      </c>
      <c r="D44">
        <f t="shared" si="0"/>
        <v>0.30612244897959184</v>
      </c>
      <c r="E44">
        <f t="shared" si="2"/>
        <v>0.91836734693877553</v>
      </c>
      <c r="F44">
        <v>1</v>
      </c>
    </row>
    <row r="45" spans="2:6" x14ac:dyDescent="0.45">
      <c r="B45">
        <f t="shared" si="3"/>
        <v>5100</v>
      </c>
      <c r="C45">
        <f t="shared" si="1"/>
        <v>0.58823529411764708</v>
      </c>
      <c r="D45">
        <f t="shared" si="0"/>
        <v>0.29411764705882354</v>
      </c>
      <c r="E45">
        <f t="shared" si="2"/>
        <v>0.88235294117647056</v>
      </c>
      <c r="F45">
        <v>1</v>
      </c>
    </row>
    <row r="46" spans="2:6" x14ac:dyDescent="0.45">
      <c r="B46">
        <f t="shared" si="3"/>
        <v>5300</v>
      </c>
      <c r="C46">
        <f t="shared" si="1"/>
        <v>0.56603773584905659</v>
      </c>
      <c r="D46">
        <f t="shared" si="0"/>
        <v>0.28301886792452829</v>
      </c>
      <c r="E46">
        <f t="shared" si="2"/>
        <v>0.84905660377358494</v>
      </c>
      <c r="F46">
        <v>1</v>
      </c>
    </row>
    <row r="47" spans="2:6" x14ac:dyDescent="0.45">
      <c r="B47">
        <f t="shared" si="3"/>
        <v>5500</v>
      </c>
      <c r="C47">
        <f t="shared" si="1"/>
        <v>0.54545454545454541</v>
      </c>
      <c r="D47">
        <f t="shared" si="0"/>
        <v>0.27272727272727271</v>
      </c>
      <c r="E47">
        <f t="shared" si="2"/>
        <v>0.81818181818181812</v>
      </c>
      <c r="F47">
        <v>1</v>
      </c>
    </row>
    <row r="48" spans="2:6" x14ac:dyDescent="0.45">
      <c r="B48">
        <f t="shared" si="3"/>
        <v>5700</v>
      </c>
      <c r="C48">
        <f t="shared" si="1"/>
        <v>0.52631578947368418</v>
      </c>
      <c r="D48">
        <f t="shared" si="0"/>
        <v>0.26315789473684209</v>
      </c>
      <c r="E48">
        <f t="shared" si="2"/>
        <v>0.78947368421052633</v>
      </c>
      <c r="F48">
        <v>1</v>
      </c>
    </row>
    <row r="49" spans="2:6" x14ac:dyDescent="0.45">
      <c r="B49">
        <f t="shared" si="3"/>
        <v>5900</v>
      </c>
      <c r="C49">
        <f t="shared" si="1"/>
        <v>0.50847457627118642</v>
      </c>
      <c r="D49">
        <f t="shared" si="0"/>
        <v>0.25423728813559321</v>
      </c>
      <c r="E49">
        <f t="shared" si="2"/>
        <v>0.76271186440677963</v>
      </c>
      <c r="F49">
        <v>1</v>
      </c>
    </row>
    <row r="50" spans="2:6" x14ac:dyDescent="0.45">
      <c r="B50">
        <f t="shared" si="3"/>
        <v>6100</v>
      </c>
      <c r="C50">
        <f t="shared" si="1"/>
        <v>0.49180327868852458</v>
      </c>
      <c r="D50">
        <f t="shared" si="0"/>
        <v>0.24590163934426229</v>
      </c>
      <c r="E50">
        <f t="shared" si="2"/>
        <v>0.73770491803278682</v>
      </c>
      <c r="F50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0"/>
  <sheetViews>
    <sheetView topLeftCell="A11" workbookViewId="0">
      <selection activeCell="B40" sqref="B40"/>
    </sheetView>
  </sheetViews>
  <sheetFormatPr baseColWidth="10" defaultRowHeight="14.25" x14ac:dyDescent="0.45"/>
  <cols>
    <col min="4" max="4" width="15.59765625" bestFit="1" customWidth="1"/>
    <col min="5" max="5" width="14.265625" bestFit="1" customWidth="1"/>
  </cols>
  <sheetData>
    <row r="5" spans="2:9" x14ac:dyDescent="0.45">
      <c r="B5" t="s">
        <v>7</v>
      </c>
      <c r="C5" t="s">
        <v>8</v>
      </c>
      <c r="D5" t="s">
        <v>9</v>
      </c>
      <c r="E5" t="s">
        <v>10</v>
      </c>
      <c r="G5" t="s">
        <v>7</v>
      </c>
      <c r="H5" t="s">
        <v>8</v>
      </c>
      <c r="I5" t="s">
        <v>11</v>
      </c>
    </row>
    <row r="6" spans="2:9" x14ac:dyDescent="0.45">
      <c r="B6">
        <v>0</v>
      </c>
      <c r="C6">
        <f t="shared" ref="C6:C29" si="0">2*SQRT(1-B6^2)</f>
        <v>2</v>
      </c>
      <c r="D6">
        <f t="shared" ref="D6:D30" si="1">$I$6-4/3*B6</f>
        <v>2.4037008503093262</v>
      </c>
      <c r="E6">
        <f t="shared" ref="E6:E30" si="2">$I$7-4/6*B6</f>
        <v>2.1081851067789192</v>
      </c>
      <c r="F6" t="s">
        <v>12</v>
      </c>
      <c r="G6">
        <f>SQRT(4/13)</f>
        <v>0.55470019622522915</v>
      </c>
      <c r="H6">
        <f>2*SQRT(9/13)</f>
        <v>1.6641005886756874</v>
      </c>
      <c r="I6">
        <f>(4*G6+3*H6)/3</f>
        <v>2.4037008503093262</v>
      </c>
    </row>
    <row r="7" spans="2:9" x14ac:dyDescent="0.45">
      <c r="B7">
        <f t="shared" ref="B7:B25" si="3">B6+0.05</f>
        <v>0.05</v>
      </c>
      <c r="C7">
        <f t="shared" si="0"/>
        <v>1.9974984355438179</v>
      </c>
      <c r="D7">
        <f t="shared" si="1"/>
        <v>2.3370341836426594</v>
      </c>
      <c r="E7">
        <f t="shared" si="2"/>
        <v>2.074851773445586</v>
      </c>
      <c r="F7" t="s">
        <v>13</v>
      </c>
      <c r="G7">
        <f>SQRT(1/10)</f>
        <v>0.31622776601683794</v>
      </c>
      <c r="H7">
        <f>2*SQRT(9/10)</f>
        <v>1.8973665961010275</v>
      </c>
      <c r="I7">
        <f>(4*G7+6*H7)/6</f>
        <v>2.1081851067789192</v>
      </c>
    </row>
    <row r="8" spans="2:9" x14ac:dyDescent="0.45">
      <c r="B8">
        <f t="shared" si="3"/>
        <v>0.1</v>
      </c>
      <c r="C8">
        <f t="shared" si="0"/>
        <v>1.9899748742132399</v>
      </c>
      <c r="D8">
        <f t="shared" si="1"/>
        <v>2.2703675169759929</v>
      </c>
      <c r="E8">
        <f t="shared" si="2"/>
        <v>2.0415184401122524</v>
      </c>
    </row>
    <row r="9" spans="2:9" x14ac:dyDescent="0.45">
      <c r="B9">
        <f t="shared" si="3"/>
        <v>0.15000000000000002</v>
      </c>
      <c r="C9">
        <f t="shared" si="0"/>
        <v>1.977371993328519</v>
      </c>
      <c r="D9">
        <f t="shared" si="1"/>
        <v>2.2037008503093261</v>
      </c>
      <c r="E9">
        <f t="shared" si="2"/>
        <v>2.0081851067789191</v>
      </c>
    </row>
    <row r="10" spans="2:9" x14ac:dyDescent="0.45">
      <c r="B10">
        <f t="shared" si="3"/>
        <v>0.2</v>
      </c>
      <c r="C10">
        <f t="shared" si="0"/>
        <v>1.9595917942265424</v>
      </c>
      <c r="D10">
        <f t="shared" si="1"/>
        <v>2.1370341836426596</v>
      </c>
      <c r="E10">
        <f t="shared" si="2"/>
        <v>1.9748517734455859</v>
      </c>
    </row>
    <row r="11" spans="2:9" x14ac:dyDescent="0.45">
      <c r="B11">
        <f t="shared" si="3"/>
        <v>0.25</v>
      </c>
      <c r="C11">
        <f t="shared" si="0"/>
        <v>1.9364916731037085</v>
      </c>
      <c r="D11">
        <f t="shared" si="1"/>
        <v>2.0703675169759927</v>
      </c>
      <c r="E11">
        <f t="shared" si="2"/>
        <v>1.9415184401122525</v>
      </c>
      <c r="F11" t="s">
        <v>14</v>
      </c>
      <c r="G11">
        <f>G6</f>
        <v>0.55470019622522915</v>
      </c>
      <c r="H11">
        <f>H6</f>
        <v>1.6641005886756874</v>
      </c>
    </row>
    <row r="12" spans="2:9" x14ac:dyDescent="0.45">
      <c r="B12">
        <f t="shared" si="3"/>
        <v>0.3</v>
      </c>
      <c r="C12">
        <f t="shared" si="0"/>
        <v>1.9078784028338913</v>
      </c>
      <c r="D12">
        <f t="shared" si="1"/>
        <v>2.0037008503093263</v>
      </c>
      <c r="E12">
        <f t="shared" si="2"/>
        <v>1.9081851067789193</v>
      </c>
      <c r="G12">
        <f>G11</f>
        <v>0.55470019622522915</v>
      </c>
      <c r="H12">
        <v>2.5</v>
      </c>
    </row>
    <row r="13" spans="2:9" x14ac:dyDescent="0.45">
      <c r="B13">
        <f t="shared" si="3"/>
        <v>0.35</v>
      </c>
      <c r="C13">
        <f t="shared" si="0"/>
        <v>1.8734993995195195</v>
      </c>
      <c r="D13">
        <f t="shared" si="1"/>
        <v>1.9370341836426597</v>
      </c>
      <c r="E13">
        <f t="shared" si="2"/>
        <v>1.8748517734455858</v>
      </c>
    </row>
    <row r="14" spans="2:9" x14ac:dyDescent="0.45">
      <c r="B14">
        <f t="shared" si="3"/>
        <v>0.39999999999999997</v>
      </c>
      <c r="C14">
        <f t="shared" si="0"/>
        <v>1.8330302779823362</v>
      </c>
      <c r="D14">
        <f t="shared" si="1"/>
        <v>1.870367516975993</v>
      </c>
      <c r="E14">
        <f t="shared" si="2"/>
        <v>1.8415184401122526</v>
      </c>
      <c r="F14" t="s">
        <v>15</v>
      </c>
      <c r="G14">
        <f>G11</f>
        <v>0.55470019622522915</v>
      </c>
      <c r="H14">
        <f>H11</f>
        <v>1.6641005886756874</v>
      </c>
    </row>
    <row r="15" spans="2:9" x14ac:dyDescent="0.45">
      <c r="B15">
        <f t="shared" si="3"/>
        <v>0.44999999999999996</v>
      </c>
      <c r="C15">
        <f t="shared" si="0"/>
        <v>1.7860571099491753</v>
      </c>
      <c r="D15">
        <f t="shared" si="1"/>
        <v>1.8037008503093264</v>
      </c>
      <c r="E15">
        <f t="shared" si="2"/>
        <v>1.8081851067789194</v>
      </c>
      <c r="G15">
        <v>1</v>
      </c>
      <c r="H15">
        <f>H14</f>
        <v>1.6641005886756874</v>
      </c>
    </row>
    <row r="16" spans="2:9" x14ac:dyDescent="0.45">
      <c r="B16">
        <f t="shared" si="3"/>
        <v>0.49999999999999994</v>
      </c>
      <c r="C16">
        <f t="shared" si="0"/>
        <v>1.7320508075688772</v>
      </c>
      <c r="D16">
        <f t="shared" si="1"/>
        <v>1.7370341836426597</v>
      </c>
      <c r="E16">
        <f t="shared" si="2"/>
        <v>1.774851773445586</v>
      </c>
    </row>
    <row r="17" spans="2:5" x14ac:dyDescent="0.45">
      <c r="B17">
        <f t="shared" si="3"/>
        <v>0.54999999999999993</v>
      </c>
      <c r="C17">
        <f t="shared" si="0"/>
        <v>1.6703293088490065</v>
      </c>
      <c r="D17">
        <f t="shared" si="1"/>
        <v>1.6703675169759931</v>
      </c>
      <c r="E17">
        <f t="shared" si="2"/>
        <v>1.7415184401122525</v>
      </c>
    </row>
    <row r="18" spans="2:5" x14ac:dyDescent="0.45">
      <c r="B18">
        <f t="shared" si="3"/>
        <v>0.6</v>
      </c>
      <c r="C18">
        <f t="shared" si="0"/>
        <v>1.6</v>
      </c>
      <c r="D18">
        <f t="shared" si="1"/>
        <v>1.6037008503093264</v>
      </c>
      <c r="E18">
        <f t="shared" si="2"/>
        <v>1.7081851067789193</v>
      </c>
    </row>
    <row r="19" spans="2:5" x14ac:dyDescent="0.45">
      <c r="B19">
        <f t="shared" si="3"/>
        <v>0.65</v>
      </c>
      <c r="C19">
        <f t="shared" si="0"/>
        <v>1.5198684153570663</v>
      </c>
      <c r="D19">
        <f t="shared" si="1"/>
        <v>1.5370341836426595</v>
      </c>
      <c r="E19">
        <f t="shared" si="2"/>
        <v>1.6748517734455859</v>
      </c>
    </row>
    <row r="20" spans="2:5" x14ac:dyDescent="0.45">
      <c r="B20">
        <f t="shared" si="3"/>
        <v>0.70000000000000007</v>
      </c>
      <c r="C20">
        <f t="shared" si="0"/>
        <v>1.42828568570857</v>
      </c>
      <c r="D20">
        <f t="shared" si="1"/>
        <v>1.4703675169759929</v>
      </c>
      <c r="E20">
        <f t="shared" si="2"/>
        <v>1.6415184401122525</v>
      </c>
    </row>
    <row r="21" spans="2:5" x14ac:dyDescent="0.45">
      <c r="B21">
        <f t="shared" si="3"/>
        <v>0.75000000000000011</v>
      </c>
      <c r="C21">
        <f t="shared" si="0"/>
        <v>1.3228756555322949</v>
      </c>
      <c r="D21">
        <f t="shared" si="1"/>
        <v>1.4037008503093262</v>
      </c>
      <c r="E21">
        <f t="shared" si="2"/>
        <v>1.6081851067789192</v>
      </c>
    </row>
    <row r="22" spans="2:5" x14ac:dyDescent="0.45">
      <c r="B22">
        <f t="shared" si="3"/>
        <v>0.80000000000000016</v>
      </c>
      <c r="C22">
        <f t="shared" si="0"/>
        <v>1.1999999999999995</v>
      </c>
      <c r="D22">
        <f t="shared" si="1"/>
        <v>1.3370341836426594</v>
      </c>
      <c r="E22">
        <f t="shared" si="2"/>
        <v>1.5748517734455858</v>
      </c>
    </row>
    <row r="23" spans="2:5" x14ac:dyDescent="0.45">
      <c r="B23">
        <f t="shared" si="3"/>
        <v>0.8500000000000002</v>
      </c>
      <c r="C23">
        <f t="shared" si="0"/>
        <v>1.0535653752852732</v>
      </c>
      <c r="D23">
        <f t="shared" si="1"/>
        <v>1.2703675169759927</v>
      </c>
      <c r="E23">
        <f t="shared" si="2"/>
        <v>1.5415184401122524</v>
      </c>
    </row>
    <row r="24" spans="2:5" x14ac:dyDescent="0.45">
      <c r="B24">
        <f t="shared" si="3"/>
        <v>0.90000000000000024</v>
      </c>
      <c r="C24">
        <f t="shared" si="0"/>
        <v>0.87177978870813377</v>
      </c>
      <c r="D24">
        <f t="shared" si="1"/>
        <v>1.2037008503093261</v>
      </c>
      <c r="E24">
        <f t="shared" si="2"/>
        <v>1.5081851067789191</v>
      </c>
    </row>
    <row r="25" spans="2:5" x14ac:dyDescent="0.45">
      <c r="B25">
        <f t="shared" si="3"/>
        <v>0.95000000000000029</v>
      </c>
      <c r="C25">
        <f t="shared" si="0"/>
        <v>0.62449979983983817</v>
      </c>
      <c r="D25">
        <f t="shared" si="1"/>
        <v>1.1370341836426592</v>
      </c>
      <c r="E25">
        <f t="shared" si="2"/>
        <v>1.4748517734455857</v>
      </c>
    </row>
    <row r="26" spans="2:5" x14ac:dyDescent="0.45">
      <c r="B26">
        <f>B25+0.01</f>
        <v>0.9600000000000003</v>
      </c>
      <c r="C26">
        <f t="shared" si="0"/>
        <v>0.55999999999999805</v>
      </c>
      <c r="D26">
        <f t="shared" si="1"/>
        <v>1.123700850309326</v>
      </c>
      <c r="E26">
        <f t="shared" si="2"/>
        <v>1.4681851067789191</v>
      </c>
    </row>
    <row r="27" spans="2:5" x14ac:dyDescent="0.45">
      <c r="B27">
        <f>B26+0.01</f>
        <v>0.97000000000000031</v>
      </c>
      <c r="C27">
        <f t="shared" si="0"/>
        <v>0.48620983124572614</v>
      </c>
      <c r="D27">
        <f t="shared" si="1"/>
        <v>1.1103675169759926</v>
      </c>
      <c r="E27">
        <f t="shared" si="2"/>
        <v>1.4615184401122523</v>
      </c>
    </row>
    <row r="28" spans="2:5" x14ac:dyDescent="0.45">
      <c r="B28">
        <f>B27+0.01</f>
        <v>0.98000000000000032</v>
      </c>
      <c r="C28">
        <f t="shared" si="0"/>
        <v>0.39799497484264501</v>
      </c>
      <c r="D28">
        <f t="shared" si="1"/>
        <v>1.0970341836426591</v>
      </c>
      <c r="E28">
        <f t="shared" si="2"/>
        <v>1.4548517734455857</v>
      </c>
    </row>
    <row r="29" spans="2:5" x14ac:dyDescent="0.45">
      <c r="B29">
        <f>B28+0.01</f>
        <v>0.99000000000000032</v>
      </c>
      <c r="C29">
        <f t="shared" si="0"/>
        <v>0.28213471959331315</v>
      </c>
      <c r="D29">
        <f t="shared" si="1"/>
        <v>1.0837008503093259</v>
      </c>
      <c r="E29">
        <f t="shared" si="2"/>
        <v>1.4481851067789191</v>
      </c>
    </row>
    <row r="30" spans="2:5" x14ac:dyDescent="0.45">
      <c r="B30">
        <f>B29+0.01</f>
        <v>1.0000000000000002</v>
      </c>
      <c r="C30">
        <v>0</v>
      </c>
      <c r="D30">
        <f t="shared" si="1"/>
        <v>1.0703675169759927</v>
      </c>
      <c r="E30">
        <f t="shared" si="2"/>
        <v>1.4415184401122525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abSelected="1" workbookViewId="0">
      <selection activeCell="J26" sqref="J26"/>
    </sheetView>
  </sheetViews>
  <sheetFormatPr baseColWidth="10" defaultRowHeight="14.25" x14ac:dyDescent="0.45"/>
  <sheetData>
    <row r="1" spans="1:6" x14ac:dyDescent="0.45">
      <c r="B1" t="s">
        <v>16</v>
      </c>
      <c r="C1">
        <v>10</v>
      </c>
    </row>
    <row r="2" spans="1:6" x14ac:dyDescent="0.45">
      <c r="B2" t="s">
        <v>17</v>
      </c>
      <c r="C2">
        <v>5</v>
      </c>
    </row>
    <row r="3" spans="1:6" x14ac:dyDescent="0.45">
      <c r="B3" t="s">
        <v>18</v>
      </c>
      <c r="C3">
        <v>1000</v>
      </c>
    </row>
    <row r="4" spans="1:6" x14ac:dyDescent="0.45">
      <c r="A4">
        <v>2</v>
      </c>
      <c r="B4" t="s">
        <v>19</v>
      </c>
      <c r="C4">
        <f>2*C3</f>
        <v>2000</v>
      </c>
    </row>
    <row r="5" spans="1:6" x14ac:dyDescent="0.45">
      <c r="B5" t="s">
        <v>20</v>
      </c>
      <c r="C5">
        <f>C4+C3</f>
        <v>3000</v>
      </c>
    </row>
    <row r="8" spans="1:6" x14ac:dyDescent="0.45">
      <c r="B8">
        <v>0.1</v>
      </c>
    </row>
    <row r="9" spans="1:6" x14ac:dyDescent="0.45">
      <c r="B9" t="s">
        <v>21</v>
      </c>
      <c r="C9" t="s">
        <v>22</v>
      </c>
      <c r="D9" t="s">
        <v>23</v>
      </c>
      <c r="E9" t="s">
        <v>24</v>
      </c>
      <c r="F9" t="s">
        <v>25</v>
      </c>
    </row>
    <row r="10" spans="1:6" x14ac:dyDescent="0.45">
      <c r="B10">
        <v>0</v>
      </c>
      <c r="D10">
        <f>B10*$C$1/$C$3+$C$2</f>
        <v>5</v>
      </c>
      <c r="E10">
        <f>B10*$C$1/$C$4+$C$2</f>
        <v>5</v>
      </c>
      <c r="F10">
        <f>B10*$C$1/$C$5+$C$2</f>
        <v>5</v>
      </c>
    </row>
    <row r="11" spans="1:6" x14ac:dyDescent="0.45">
      <c r="B11">
        <f>B10+$B$8</f>
        <v>0.1</v>
      </c>
      <c r="C11">
        <f t="shared" ref="C11:C74" si="0">$C$2+1/B11</f>
        <v>15</v>
      </c>
      <c r="D11">
        <f t="shared" ref="D11:D74" si="1">B11*$C$1/$C$3+$C$2</f>
        <v>5.0010000000000003</v>
      </c>
      <c r="E11">
        <f t="shared" ref="E11:E74" si="2">B11*$C$1/$C$4+$C$2</f>
        <v>5.0004999999999997</v>
      </c>
      <c r="F11">
        <f t="shared" ref="F11:F74" si="3">B11*$C$1/$C$5+$C$2</f>
        <v>5.0003333333333337</v>
      </c>
    </row>
    <row r="12" spans="1:6" x14ac:dyDescent="0.45">
      <c r="B12">
        <f t="shared" ref="B12:B75" si="4">B11+$B$8</f>
        <v>0.2</v>
      </c>
      <c r="C12">
        <f t="shared" si="0"/>
        <v>10</v>
      </c>
      <c r="D12">
        <f t="shared" si="1"/>
        <v>5.0019999999999998</v>
      </c>
      <c r="E12">
        <f t="shared" si="2"/>
        <v>5.0010000000000003</v>
      </c>
      <c r="F12">
        <f t="shared" si="3"/>
        <v>5.0006666666666666</v>
      </c>
    </row>
    <row r="13" spans="1:6" x14ac:dyDescent="0.45">
      <c r="B13">
        <f t="shared" si="4"/>
        <v>0.30000000000000004</v>
      </c>
      <c r="C13">
        <f t="shared" si="0"/>
        <v>8.3333333333333321</v>
      </c>
      <c r="D13">
        <f t="shared" si="1"/>
        <v>5.0030000000000001</v>
      </c>
      <c r="E13">
        <f t="shared" si="2"/>
        <v>5.0015000000000001</v>
      </c>
      <c r="F13">
        <f t="shared" si="3"/>
        <v>5.0010000000000003</v>
      </c>
    </row>
    <row r="14" spans="1:6" x14ac:dyDescent="0.45">
      <c r="B14">
        <f t="shared" si="4"/>
        <v>0.4</v>
      </c>
      <c r="C14">
        <f t="shared" si="0"/>
        <v>7.5</v>
      </c>
      <c r="D14">
        <f t="shared" si="1"/>
        <v>5.0039999999999996</v>
      </c>
      <c r="E14">
        <f t="shared" si="2"/>
        <v>5.0019999999999998</v>
      </c>
      <c r="F14">
        <f t="shared" si="3"/>
        <v>5.0013333333333332</v>
      </c>
    </row>
    <row r="15" spans="1:6" x14ac:dyDescent="0.45">
      <c r="B15">
        <f t="shared" si="4"/>
        <v>0.5</v>
      </c>
      <c r="C15">
        <f t="shared" si="0"/>
        <v>7</v>
      </c>
      <c r="D15">
        <f t="shared" si="1"/>
        <v>5.0049999999999999</v>
      </c>
      <c r="E15">
        <f t="shared" si="2"/>
        <v>5.0025000000000004</v>
      </c>
      <c r="F15">
        <f t="shared" si="3"/>
        <v>5.0016666666666669</v>
      </c>
    </row>
    <row r="16" spans="1:6" x14ac:dyDescent="0.45">
      <c r="B16">
        <f t="shared" si="4"/>
        <v>0.6</v>
      </c>
      <c r="C16">
        <f t="shared" si="0"/>
        <v>6.666666666666667</v>
      </c>
      <c r="D16">
        <f t="shared" si="1"/>
        <v>5.0060000000000002</v>
      </c>
      <c r="E16">
        <f t="shared" si="2"/>
        <v>5.0030000000000001</v>
      </c>
      <c r="F16">
        <f t="shared" si="3"/>
        <v>5.0019999999999998</v>
      </c>
    </row>
    <row r="17" spans="2:6" x14ac:dyDescent="0.45">
      <c r="B17">
        <f t="shared" si="4"/>
        <v>0.7</v>
      </c>
      <c r="C17">
        <f t="shared" si="0"/>
        <v>6.4285714285714288</v>
      </c>
      <c r="D17">
        <f t="shared" si="1"/>
        <v>5.0069999999999997</v>
      </c>
      <c r="E17">
        <f t="shared" si="2"/>
        <v>5.0034999999999998</v>
      </c>
      <c r="F17">
        <f t="shared" si="3"/>
        <v>5.0023333333333335</v>
      </c>
    </row>
    <row r="18" spans="2:6" x14ac:dyDescent="0.45">
      <c r="B18">
        <f t="shared" si="4"/>
        <v>0.79999999999999993</v>
      </c>
      <c r="C18">
        <f t="shared" si="0"/>
        <v>6.25</v>
      </c>
      <c r="D18">
        <f t="shared" si="1"/>
        <v>5.008</v>
      </c>
      <c r="E18">
        <f t="shared" si="2"/>
        <v>5.0039999999999996</v>
      </c>
      <c r="F18">
        <f t="shared" si="3"/>
        <v>5.0026666666666664</v>
      </c>
    </row>
    <row r="19" spans="2:6" x14ac:dyDescent="0.45">
      <c r="B19">
        <f t="shared" si="4"/>
        <v>0.89999999999999991</v>
      </c>
      <c r="C19">
        <f t="shared" si="0"/>
        <v>6.1111111111111107</v>
      </c>
      <c r="D19">
        <f t="shared" si="1"/>
        <v>5.0090000000000003</v>
      </c>
      <c r="E19">
        <f t="shared" si="2"/>
        <v>5.0045000000000002</v>
      </c>
      <c r="F19">
        <f t="shared" si="3"/>
        <v>5.0030000000000001</v>
      </c>
    </row>
    <row r="20" spans="2:6" x14ac:dyDescent="0.45">
      <c r="B20">
        <f t="shared" si="4"/>
        <v>0.99999999999999989</v>
      </c>
      <c r="C20">
        <f t="shared" si="0"/>
        <v>6</v>
      </c>
      <c r="D20">
        <f t="shared" si="1"/>
        <v>5.01</v>
      </c>
      <c r="E20">
        <f t="shared" si="2"/>
        <v>5.0049999999999999</v>
      </c>
      <c r="F20">
        <f t="shared" si="3"/>
        <v>5.003333333333333</v>
      </c>
    </row>
    <row r="21" spans="2:6" x14ac:dyDescent="0.45">
      <c r="B21">
        <f t="shared" si="4"/>
        <v>1.0999999999999999</v>
      </c>
      <c r="C21">
        <f t="shared" si="0"/>
        <v>5.9090909090909092</v>
      </c>
      <c r="D21">
        <f t="shared" si="1"/>
        <v>5.0110000000000001</v>
      </c>
      <c r="E21">
        <f t="shared" si="2"/>
        <v>5.0054999999999996</v>
      </c>
      <c r="F21">
        <f t="shared" si="3"/>
        <v>5.0036666666666667</v>
      </c>
    </row>
    <row r="22" spans="2:6" x14ac:dyDescent="0.45">
      <c r="B22">
        <f t="shared" si="4"/>
        <v>1.2</v>
      </c>
      <c r="C22">
        <f t="shared" si="0"/>
        <v>5.833333333333333</v>
      </c>
      <c r="D22">
        <f t="shared" si="1"/>
        <v>5.0119999999999996</v>
      </c>
      <c r="E22">
        <f t="shared" si="2"/>
        <v>5.0060000000000002</v>
      </c>
      <c r="F22">
        <f t="shared" si="3"/>
        <v>5.0039999999999996</v>
      </c>
    </row>
    <row r="23" spans="2:6" x14ac:dyDescent="0.45">
      <c r="B23">
        <f t="shared" si="4"/>
        <v>1.3</v>
      </c>
      <c r="C23">
        <f t="shared" si="0"/>
        <v>5.7692307692307692</v>
      </c>
      <c r="D23">
        <f t="shared" si="1"/>
        <v>5.0129999999999999</v>
      </c>
      <c r="E23">
        <f t="shared" si="2"/>
        <v>5.0065</v>
      </c>
      <c r="F23">
        <f t="shared" si="3"/>
        <v>5.0043333333333333</v>
      </c>
    </row>
    <row r="24" spans="2:6" x14ac:dyDescent="0.45">
      <c r="B24">
        <f t="shared" si="4"/>
        <v>1.4000000000000001</v>
      </c>
      <c r="C24">
        <f t="shared" si="0"/>
        <v>5.7142857142857144</v>
      </c>
      <c r="D24">
        <f t="shared" si="1"/>
        <v>5.0140000000000002</v>
      </c>
      <c r="E24">
        <f t="shared" si="2"/>
        <v>5.0069999999999997</v>
      </c>
      <c r="F24">
        <f t="shared" si="3"/>
        <v>5.004666666666667</v>
      </c>
    </row>
    <row r="25" spans="2:6" x14ac:dyDescent="0.45">
      <c r="B25">
        <f t="shared" si="4"/>
        <v>1.5000000000000002</v>
      </c>
      <c r="C25">
        <f t="shared" si="0"/>
        <v>5.6666666666666661</v>
      </c>
      <c r="D25">
        <f t="shared" si="1"/>
        <v>5.0149999999999997</v>
      </c>
      <c r="E25">
        <f t="shared" si="2"/>
        <v>5.0075000000000003</v>
      </c>
      <c r="F25">
        <f t="shared" si="3"/>
        <v>5.0049999999999999</v>
      </c>
    </row>
    <row r="26" spans="2:6" x14ac:dyDescent="0.45">
      <c r="B26">
        <f t="shared" si="4"/>
        <v>1.6000000000000003</v>
      </c>
      <c r="C26">
        <f t="shared" si="0"/>
        <v>5.625</v>
      </c>
      <c r="D26">
        <f t="shared" si="1"/>
        <v>5.016</v>
      </c>
      <c r="E26">
        <f t="shared" si="2"/>
        <v>5.008</v>
      </c>
      <c r="F26">
        <f t="shared" si="3"/>
        <v>5.0053333333333336</v>
      </c>
    </row>
    <row r="27" spans="2:6" x14ac:dyDescent="0.45">
      <c r="B27">
        <f t="shared" si="4"/>
        <v>1.7000000000000004</v>
      </c>
      <c r="C27">
        <f t="shared" si="0"/>
        <v>5.5882352941176467</v>
      </c>
      <c r="D27">
        <f t="shared" si="1"/>
        <v>5.0170000000000003</v>
      </c>
      <c r="E27">
        <f t="shared" si="2"/>
        <v>5.0084999999999997</v>
      </c>
      <c r="F27">
        <f t="shared" si="3"/>
        <v>5.0056666666666665</v>
      </c>
    </row>
    <row r="28" spans="2:6" x14ac:dyDescent="0.45">
      <c r="B28">
        <f t="shared" si="4"/>
        <v>1.8000000000000005</v>
      </c>
      <c r="C28">
        <f t="shared" si="0"/>
        <v>5.5555555555555554</v>
      </c>
      <c r="D28">
        <f t="shared" si="1"/>
        <v>5.0179999999999998</v>
      </c>
      <c r="E28">
        <f t="shared" si="2"/>
        <v>5.0090000000000003</v>
      </c>
      <c r="F28">
        <f t="shared" si="3"/>
        <v>5.0060000000000002</v>
      </c>
    </row>
    <row r="29" spans="2:6" x14ac:dyDescent="0.45">
      <c r="B29">
        <f t="shared" si="4"/>
        <v>1.9000000000000006</v>
      </c>
      <c r="C29">
        <f t="shared" si="0"/>
        <v>5.5263157894736841</v>
      </c>
      <c r="D29">
        <f t="shared" si="1"/>
        <v>5.0190000000000001</v>
      </c>
      <c r="E29">
        <f t="shared" si="2"/>
        <v>5.0095000000000001</v>
      </c>
      <c r="F29">
        <f t="shared" si="3"/>
        <v>5.0063333333333331</v>
      </c>
    </row>
    <row r="30" spans="2:6" x14ac:dyDescent="0.45">
      <c r="B30">
        <f t="shared" si="4"/>
        <v>2.0000000000000004</v>
      </c>
      <c r="C30">
        <f t="shared" si="0"/>
        <v>5.5</v>
      </c>
      <c r="D30">
        <f t="shared" si="1"/>
        <v>5.0199999999999996</v>
      </c>
      <c r="E30">
        <f t="shared" si="2"/>
        <v>5.01</v>
      </c>
      <c r="F30">
        <f t="shared" si="3"/>
        <v>5.0066666666666668</v>
      </c>
    </row>
    <row r="31" spans="2:6" x14ac:dyDescent="0.45">
      <c r="B31">
        <f t="shared" si="4"/>
        <v>2.1000000000000005</v>
      </c>
      <c r="C31">
        <f t="shared" si="0"/>
        <v>5.4761904761904763</v>
      </c>
      <c r="D31">
        <f t="shared" si="1"/>
        <v>5.0209999999999999</v>
      </c>
      <c r="E31">
        <f t="shared" si="2"/>
        <v>5.0105000000000004</v>
      </c>
      <c r="F31">
        <f t="shared" si="3"/>
        <v>5.0069999999999997</v>
      </c>
    </row>
    <row r="32" spans="2:6" x14ac:dyDescent="0.45">
      <c r="B32">
        <f t="shared" si="4"/>
        <v>2.2000000000000006</v>
      </c>
      <c r="C32">
        <f t="shared" si="0"/>
        <v>5.4545454545454541</v>
      </c>
      <c r="D32">
        <f t="shared" si="1"/>
        <v>5.0220000000000002</v>
      </c>
      <c r="E32">
        <f t="shared" si="2"/>
        <v>5.0110000000000001</v>
      </c>
      <c r="F32">
        <f t="shared" si="3"/>
        <v>5.0073333333333334</v>
      </c>
    </row>
    <row r="33" spans="2:6" x14ac:dyDescent="0.45">
      <c r="B33">
        <f t="shared" si="4"/>
        <v>2.3000000000000007</v>
      </c>
      <c r="C33">
        <f t="shared" si="0"/>
        <v>5.4347826086956523</v>
      </c>
      <c r="D33">
        <f t="shared" si="1"/>
        <v>5.0229999999999997</v>
      </c>
      <c r="E33">
        <f t="shared" si="2"/>
        <v>5.0114999999999998</v>
      </c>
      <c r="F33">
        <f t="shared" si="3"/>
        <v>5.0076666666666663</v>
      </c>
    </row>
    <row r="34" spans="2:6" x14ac:dyDescent="0.45">
      <c r="B34">
        <f t="shared" si="4"/>
        <v>2.4000000000000008</v>
      </c>
      <c r="C34">
        <f t="shared" si="0"/>
        <v>5.4166666666666661</v>
      </c>
      <c r="D34">
        <f t="shared" si="1"/>
        <v>5.024</v>
      </c>
      <c r="E34">
        <f t="shared" si="2"/>
        <v>5.0119999999999996</v>
      </c>
      <c r="F34">
        <f t="shared" si="3"/>
        <v>5.008</v>
      </c>
    </row>
    <row r="35" spans="2:6" x14ac:dyDescent="0.45">
      <c r="B35">
        <f t="shared" si="4"/>
        <v>2.5000000000000009</v>
      </c>
      <c r="C35">
        <f t="shared" si="0"/>
        <v>5.3999999999999995</v>
      </c>
      <c r="D35">
        <f t="shared" si="1"/>
        <v>5.0250000000000004</v>
      </c>
      <c r="E35">
        <f t="shared" si="2"/>
        <v>5.0125000000000002</v>
      </c>
      <c r="F35">
        <f t="shared" si="3"/>
        <v>5.0083333333333337</v>
      </c>
    </row>
    <row r="36" spans="2:6" x14ac:dyDescent="0.45">
      <c r="B36">
        <f t="shared" si="4"/>
        <v>2.600000000000001</v>
      </c>
      <c r="C36">
        <f t="shared" si="0"/>
        <v>5.3846153846153841</v>
      </c>
      <c r="D36">
        <f t="shared" si="1"/>
        <v>5.0259999999999998</v>
      </c>
      <c r="E36">
        <f t="shared" si="2"/>
        <v>5.0129999999999999</v>
      </c>
      <c r="F36">
        <f t="shared" si="3"/>
        <v>5.0086666666666666</v>
      </c>
    </row>
    <row r="37" spans="2:6" x14ac:dyDescent="0.45">
      <c r="B37">
        <f t="shared" si="4"/>
        <v>2.7000000000000011</v>
      </c>
      <c r="C37">
        <f t="shared" si="0"/>
        <v>5.3703703703703702</v>
      </c>
      <c r="D37">
        <f t="shared" si="1"/>
        <v>5.0270000000000001</v>
      </c>
      <c r="E37">
        <f t="shared" si="2"/>
        <v>5.0134999999999996</v>
      </c>
      <c r="F37">
        <f t="shared" si="3"/>
        <v>5.0090000000000003</v>
      </c>
    </row>
    <row r="38" spans="2:6" x14ac:dyDescent="0.45">
      <c r="B38">
        <f t="shared" si="4"/>
        <v>2.8000000000000012</v>
      </c>
      <c r="C38">
        <f t="shared" si="0"/>
        <v>5.3571428571428568</v>
      </c>
      <c r="D38">
        <f t="shared" si="1"/>
        <v>5.0279999999999996</v>
      </c>
      <c r="E38">
        <f t="shared" si="2"/>
        <v>5.0140000000000002</v>
      </c>
      <c r="F38">
        <f t="shared" si="3"/>
        <v>5.0093333333333332</v>
      </c>
    </row>
    <row r="39" spans="2:6" x14ac:dyDescent="0.45">
      <c r="B39">
        <f t="shared" si="4"/>
        <v>2.9000000000000012</v>
      </c>
      <c r="C39">
        <f t="shared" si="0"/>
        <v>5.3448275862068968</v>
      </c>
      <c r="D39">
        <f t="shared" si="1"/>
        <v>5.0289999999999999</v>
      </c>
      <c r="E39">
        <f t="shared" si="2"/>
        <v>5.0145</v>
      </c>
      <c r="F39">
        <f t="shared" si="3"/>
        <v>5.0096666666666669</v>
      </c>
    </row>
    <row r="40" spans="2:6" x14ac:dyDescent="0.45">
      <c r="B40">
        <f t="shared" si="4"/>
        <v>3.0000000000000013</v>
      </c>
      <c r="C40">
        <f t="shared" si="0"/>
        <v>5.333333333333333</v>
      </c>
      <c r="D40">
        <f t="shared" si="1"/>
        <v>5.03</v>
      </c>
      <c r="E40">
        <f t="shared" si="2"/>
        <v>5.0149999999999997</v>
      </c>
      <c r="F40">
        <f t="shared" si="3"/>
        <v>5.01</v>
      </c>
    </row>
    <row r="41" spans="2:6" x14ac:dyDescent="0.45">
      <c r="B41">
        <f t="shared" si="4"/>
        <v>3.1000000000000014</v>
      </c>
      <c r="C41">
        <f t="shared" si="0"/>
        <v>5.32258064516129</v>
      </c>
      <c r="D41">
        <f t="shared" si="1"/>
        <v>5.0309999999999997</v>
      </c>
      <c r="E41">
        <f t="shared" si="2"/>
        <v>5.0155000000000003</v>
      </c>
      <c r="F41">
        <f t="shared" si="3"/>
        <v>5.0103333333333335</v>
      </c>
    </row>
    <row r="42" spans="2:6" x14ac:dyDescent="0.45">
      <c r="B42">
        <f t="shared" si="4"/>
        <v>3.2000000000000015</v>
      </c>
      <c r="C42">
        <f t="shared" si="0"/>
        <v>5.3125</v>
      </c>
      <c r="D42">
        <f t="shared" si="1"/>
        <v>5.032</v>
      </c>
      <c r="E42">
        <f t="shared" si="2"/>
        <v>5.016</v>
      </c>
      <c r="F42">
        <f t="shared" si="3"/>
        <v>5.0106666666666664</v>
      </c>
    </row>
    <row r="43" spans="2:6" x14ac:dyDescent="0.45">
      <c r="B43">
        <f t="shared" si="4"/>
        <v>3.3000000000000016</v>
      </c>
      <c r="C43">
        <f t="shared" si="0"/>
        <v>5.3030303030303028</v>
      </c>
      <c r="D43">
        <f t="shared" si="1"/>
        <v>5.0330000000000004</v>
      </c>
      <c r="E43">
        <f t="shared" si="2"/>
        <v>5.0164999999999997</v>
      </c>
      <c r="F43">
        <f t="shared" si="3"/>
        <v>5.0110000000000001</v>
      </c>
    </row>
    <row r="44" spans="2:6" x14ac:dyDescent="0.45">
      <c r="B44">
        <f t="shared" si="4"/>
        <v>3.4000000000000017</v>
      </c>
      <c r="C44">
        <f t="shared" si="0"/>
        <v>5.2941176470588234</v>
      </c>
      <c r="D44">
        <f t="shared" si="1"/>
        <v>5.0339999999999998</v>
      </c>
      <c r="E44">
        <f t="shared" si="2"/>
        <v>5.0170000000000003</v>
      </c>
      <c r="F44">
        <f t="shared" si="3"/>
        <v>5.011333333333333</v>
      </c>
    </row>
    <row r="45" spans="2:6" x14ac:dyDescent="0.45">
      <c r="B45">
        <f t="shared" si="4"/>
        <v>3.5000000000000018</v>
      </c>
      <c r="C45">
        <f t="shared" si="0"/>
        <v>5.2857142857142856</v>
      </c>
      <c r="D45">
        <f t="shared" si="1"/>
        <v>5.0350000000000001</v>
      </c>
      <c r="E45">
        <f t="shared" si="2"/>
        <v>5.0175000000000001</v>
      </c>
      <c r="F45">
        <f t="shared" si="3"/>
        <v>5.0116666666666667</v>
      </c>
    </row>
    <row r="46" spans="2:6" x14ac:dyDescent="0.45">
      <c r="B46">
        <f t="shared" si="4"/>
        <v>3.6000000000000019</v>
      </c>
      <c r="C46">
        <f t="shared" si="0"/>
        <v>5.2777777777777777</v>
      </c>
      <c r="D46">
        <f t="shared" si="1"/>
        <v>5.0359999999999996</v>
      </c>
      <c r="E46">
        <f t="shared" si="2"/>
        <v>5.0179999999999998</v>
      </c>
      <c r="F46">
        <f t="shared" si="3"/>
        <v>5.0119999999999996</v>
      </c>
    </row>
    <row r="47" spans="2:6" x14ac:dyDescent="0.45">
      <c r="B47">
        <f t="shared" si="4"/>
        <v>3.700000000000002</v>
      </c>
      <c r="C47">
        <f t="shared" si="0"/>
        <v>5.2702702702702702</v>
      </c>
      <c r="D47">
        <f t="shared" si="1"/>
        <v>5.0369999999999999</v>
      </c>
      <c r="E47">
        <f t="shared" si="2"/>
        <v>5.0185000000000004</v>
      </c>
      <c r="F47">
        <f t="shared" si="3"/>
        <v>5.0123333333333333</v>
      </c>
    </row>
    <row r="48" spans="2:6" x14ac:dyDescent="0.45">
      <c r="B48">
        <f t="shared" si="4"/>
        <v>3.800000000000002</v>
      </c>
      <c r="C48">
        <f t="shared" si="0"/>
        <v>5.2631578947368416</v>
      </c>
      <c r="D48">
        <f t="shared" si="1"/>
        <v>5.0380000000000003</v>
      </c>
      <c r="E48">
        <f t="shared" si="2"/>
        <v>5.0190000000000001</v>
      </c>
      <c r="F48">
        <f t="shared" si="3"/>
        <v>5.012666666666667</v>
      </c>
    </row>
    <row r="49" spans="2:6" x14ac:dyDescent="0.45">
      <c r="B49">
        <f t="shared" si="4"/>
        <v>3.9000000000000021</v>
      </c>
      <c r="C49">
        <f t="shared" si="0"/>
        <v>5.2564102564102564</v>
      </c>
      <c r="D49">
        <f t="shared" si="1"/>
        <v>5.0389999999999997</v>
      </c>
      <c r="E49">
        <f t="shared" si="2"/>
        <v>5.0194999999999999</v>
      </c>
      <c r="F49">
        <f t="shared" si="3"/>
        <v>5.0129999999999999</v>
      </c>
    </row>
    <row r="50" spans="2:6" x14ac:dyDescent="0.45">
      <c r="B50">
        <f t="shared" si="4"/>
        <v>4.0000000000000018</v>
      </c>
      <c r="C50">
        <f t="shared" si="0"/>
        <v>5.25</v>
      </c>
      <c r="D50">
        <f t="shared" si="1"/>
        <v>5.04</v>
      </c>
      <c r="E50">
        <f t="shared" si="2"/>
        <v>5.0199999999999996</v>
      </c>
      <c r="F50">
        <f t="shared" si="3"/>
        <v>5.0133333333333336</v>
      </c>
    </row>
    <row r="51" spans="2:6" x14ac:dyDescent="0.45">
      <c r="B51">
        <f t="shared" si="4"/>
        <v>4.1000000000000014</v>
      </c>
      <c r="C51">
        <f t="shared" si="0"/>
        <v>5.2439024390243905</v>
      </c>
      <c r="D51">
        <f t="shared" si="1"/>
        <v>5.0410000000000004</v>
      </c>
      <c r="E51">
        <f t="shared" si="2"/>
        <v>5.0205000000000002</v>
      </c>
      <c r="F51">
        <f t="shared" si="3"/>
        <v>5.0136666666666665</v>
      </c>
    </row>
    <row r="52" spans="2:6" x14ac:dyDescent="0.45">
      <c r="B52">
        <f t="shared" si="4"/>
        <v>4.2000000000000011</v>
      </c>
      <c r="C52">
        <f t="shared" si="0"/>
        <v>5.2380952380952381</v>
      </c>
      <c r="D52">
        <f t="shared" si="1"/>
        <v>5.0419999999999998</v>
      </c>
      <c r="E52">
        <f t="shared" si="2"/>
        <v>5.0209999999999999</v>
      </c>
      <c r="F52">
        <f t="shared" si="3"/>
        <v>5.0140000000000002</v>
      </c>
    </row>
    <row r="53" spans="2:6" x14ac:dyDescent="0.45">
      <c r="B53">
        <f t="shared" si="4"/>
        <v>4.3000000000000007</v>
      </c>
      <c r="C53">
        <f t="shared" si="0"/>
        <v>5.2325581395348841</v>
      </c>
      <c r="D53">
        <f t="shared" si="1"/>
        <v>5.0430000000000001</v>
      </c>
      <c r="E53">
        <f t="shared" si="2"/>
        <v>5.0214999999999996</v>
      </c>
      <c r="F53">
        <f t="shared" si="3"/>
        <v>5.0143333333333331</v>
      </c>
    </row>
    <row r="54" spans="2:6" x14ac:dyDescent="0.45">
      <c r="B54">
        <f t="shared" si="4"/>
        <v>4.4000000000000004</v>
      </c>
      <c r="C54">
        <f t="shared" si="0"/>
        <v>5.2272727272727275</v>
      </c>
      <c r="D54">
        <f t="shared" si="1"/>
        <v>5.0439999999999996</v>
      </c>
      <c r="E54">
        <f t="shared" si="2"/>
        <v>5.0220000000000002</v>
      </c>
      <c r="F54">
        <f t="shared" si="3"/>
        <v>5.0146666666666668</v>
      </c>
    </row>
    <row r="55" spans="2:6" x14ac:dyDescent="0.45">
      <c r="B55">
        <f t="shared" si="4"/>
        <v>4.5</v>
      </c>
      <c r="C55">
        <f t="shared" si="0"/>
        <v>5.2222222222222223</v>
      </c>
      <c r="D55">
        <f t="shared" si="1"/>
        <v>5.0449999999999999</v>
      </c>
      <c r="E55">
        <f t="shared" si="2"/>
        <v>5.0225</v>
      </c>
      <c r="F55">
        <f t="shared" si="3"/>
        <v>5.0149999999999997</v>
      </c>
    </row>
    <row r="56" spans="2:6" x14ac:dyDescent="0.45">
      <c r="B56">
        <f t="shared" si="4"/>
        <v>4.5999999999999996</v>
      </c>
      <c r="C56">
        <f t="shared" si="0"/>
        <v>5.2173913043478262</v>
      </c>
      <c r="D56">
        <f t="shared" si="1"/>
        <v>5.0460000000000003</v>
      </c>
      <c r="E56">
        <f t="shared" si="2"/>
        <v>5.0229999999999997</v>
      </c>
      <c r="F56">
        <f t="shared" si="3"/>
        <v>5.0153333333333334</v>
      </c>
    </row>
    <row r="57" spans="2:6" x14ac:dyDescent="0.45">
      <c r="B57">
        <f t="shared" si="4"/>
        <v>4.6999999999999993</v>
      </c>
      <c r="C57">
        <f t="shared" si="0"/>
        <v>5.2127659574468082</v>
      </c>
      <c r="D57">
        <f t="shared" si="1"/>
        <v>5.0469999999999997</v>
      </c>
      <c r="E57">
        <f t="shared" si="2"/>
        <v>5.0235000000000003</v>
      </c>
      <c r="F57">
        <f t="shared" si="3"/>
        <v>5.0156666666666663</v>
      </c>
    </row>
    <row r="58" spans="2:6" x14ac:dyDescent="0.45">
      <c r="B58">
        <f t="shared" si="4"/>
        <v>4.7999999999999989</v>
      </c>
      <c r="C58">
        <f t="shared" si="0"/>
        <v>5.208333333333333</v>
      </c>
      <c r="D58">
        <f t="shared" si="1"/>
        <v>5.048</v>
      </c>
      <c r="E58">
        <f t="shared" si="2"/>
        <v>5.024</v>
      </c>
      <c r="F58">
        <f t="shared" si="3"/>
        <v>5.016</v>
      </c>
    </row>
    <row r="59" spans="2:6" x14ac:dyDescent="0.45">
      <c r="B59">
        <f t="shared" si="4"/>
        <v>4.8999999999999986</v>
      </c>
      <c r="C59">
        <f t="shared" si="0"/>
        <v>5.204081632653061</v>
      </c>
      <c r="D59">
        <f t="shared" si="1"/>
        <v>5.0490000000000004</v>
      </c>
      <c r="E59">
        <f t="shared" si="2"/>
        <v>5.0244999999999997</v>
      </c>
      <c r="F59">
        <f t="shared" si="3"/>
        <v>5.0163333333333338</v>
      </c>
    </row>
    <row r="60" spans="2:6" x14ac:dyDescent="0.45">
      <c r="B60">
        <f t="shared" si="4"/>
        <v>4.9999999999999982</v>
      </c>
      <c r="C60">
        <f t="shared" si="0"/>
        <v>5.2</v>
      </c>
      <c r="D60">
        <f t="shared" si="1"/>
        <v>5.05</v>
      </c>
      <c r="E60">
        <f t="shared" si="2"/>
        <v>5.0250000000000004</v>
      </c>
      <c r="F60">
        <f t="shared" si="3"/>
        <v>5.0166666666666666</v>
      </c>
    </row>
    <row r="61" spans="2:6" x14ac:dyDescent="0.45">
      <c r="B61">
        <f t="shared" si="4"/>
        <v>5.0999999999999979</v>
      </c>
      <c r="C61">
        <f t="shared" si="0"/>
        <v>5.1960784313725492</v>
      </c>
      <c r="D61">
        <f t="shared" si="1"/>
        <v>5.0510000000000002</v>
      </c>
      <c r="E61">
        <f t="shared" si="2"/>
        <v>5.0255000000000001</v>
      </c>
      <c r="F61">
        <f t="shared" si="3"/>
        <v>5.0170000000000003</v>
      </c>
    </row>
    <row r="62" spans="2:6" x14ac:dyDescent="0.45">
      <c r="B62">
        <f t="shared" si="4"/>
        <v>5.1999999999999975</v>
      </c>
      <c r="C62">
        <f t="shared" si="0"/>
        <v>5.1923076923076925</v>
      </c>
      <c r="D62">
        <f t="shared" si="1"/>
        <v>5.0519999999999996</v>
      </c>
      <c r="E62">
        <f t="shared" si="2"/>
        <v>5.0259999999999998</v>
      </c>
      <c r="F62">
        <f t="shared" si="3"/>
        <v>5.0173333333333332</v>
      </c>
    </row>
    <row r="63" spans="2:6" x14ac:dyDescent="0.45">
      <c r="B63">
        <f t="shared" si="4"/>
        <v>5.2999999999999972</v>
      </c>
      <c r="C63">
        <f t="shared" si="0"/>
        <v>5.1886792452830193</v>
      </c>
      <c r="D63">
        <f t="shared" si="1"/>
        <v>5.0529999999999999</v>
      </c>
      <c r="E63">
        <f t="shared" si="2"/>
        <v>5.0265000000000004</v>
      </c>
      <c r="F63">
        <f t="shared" si="3"/>
        <v>5.0176666666666669</v>
      </c>
    </row>
    <row r="64" spans="2:6" x14ac:dyDescent="0.45">
      <c r="B64">
        <f t="shared" si="4"/>
        <v>5.3999999999999968</v>
      </c>
      <c r="C64">
        <f t="shared" si="0"/>
        <v>5.1851851851851851</v>
      </c>
      <c r="D64">
        <f t="shared" si="1"/>
        <v>5.0540000000000003</v>
      </c>
      <c r="E64">
        <f t="shared" si="2"/>
        <v>5.0270000000000001</v>
      </c>
      <c r="F64">
        <f t="shared" si="3"/>
        <v>5.0179999999999998</v>
      </c>
    </row>
    <row r="65" spans="2:6" x14ac:dyDescent="0.45">
      <c r="B65">
        <f t="shared" si="4"/>
        <v>5.4999999999999964</v>
      </c>
      <c r="C65">
        <f t="shared" si="0"/>
        <v>5.1818181818181817</v>
      </c>
      <c r="D65">
        <f t="shared" si="1"/>
        <v>5.0549999999999997</v>
      </c>
      <c r="E65">
        <f t="shared" si="2"/>
        <v>5.0274999999999999</v>
      </c>
      <c r="F65">
        <f t="shared" si="3"/>
        <v>5.0183333333333335</v>
      </c>
    </row>
    <row r="66" spans="2:6" x14ac:dyDescent="0.45">
      <c r="B66">
        <f t="shared" si="4"/>
        <v>5.5999999999999961</v>
      </c>
      <c r="C66">
        <f t="shared" si="0"/>
        <v>5.1785714285714288</v>
      </c>
      <c r="D66">
        <f t="shared" si="1"/>
        <v>5.056</v>
      </c>
      <c r="E66">
        <f t="shared" si="2"/>
        <v>5.0279999999999996</v>
      </c>
      <c r="F66">
        <f t="shared" si="3"/>
        <v>5.0186666666666664</v>
      </c>
    </row>
    <row r="67" spans="2:6" x14ac:dyDescent="0.45">
      <c r="B67">
        <f t="shared" si="4"/>
        <v>5.6999999999999957</v>
      </c>
      <c r="C67">
        <f t="shared" si="0"/>
        <v>5.1754385964912286</v>
      </c>
      <c r="D67">
        <f t="shared" si="1"/>
        <v>5.0570000000000004</v>
      </c>
      <c r="E67">
        <f t="shared" si="2"/>
        <v>5.0285000000000002</v>
      </c>
      <c r="F67">
        <f t="shared" si="3"/>
        <v>5.0190000000000001</v>
      </c>
    </row>
    <row r="68" spans="2:6" x14ac:dyDescent="0.45">
      <c r="B68">
        <f t="shared" si="4"/>
        <v>5.7999999999999954</v>
      </c>
      <c r="C68">
        <f t="shared" si="0"/>
        <v>5.1724137931034484</v>
      </c>
      <c r="D68">
        <f t="shared" si="1"/>
        <v>5.0579999999999998</v>
      </c>
      <c r="E68">
        <f t="shared" si="2"/>
        <v>5.0289999999999999</v>
      </c>
      <c r="F68">
        <f t="shared" si="3"/>
        <v>5.019333333333333</v>
      </c>
    </row>
    <row r="69" spans="2:6" x14ac:dyDescent="0.45">
      <c r="B69">
        <f t="shared" si="4"/>
        <v>5.899999999999995</v>
      </c>
      <c r="C69">
        <f t="shared" si="0"/>
        <v>5.1694915254237293</v>
      </c>
      <c r="D69">
        <f t="shared" si="1"/>
        <v>5.0590000000000002</v>
      </c>
      <c r="E69">
        <f t="shared" si="2"/>
        <v>5.0294999999999996</v>
      </c>
      <c r="F69">
        <f t="shared" si="3"/>
        <v>5.0196666666666667</v>
      </c>
    </row>
    <row r="70" spans="2:6" x14ac:dyDescent="0.45">
      <c r="B70">
        <f t="shared" si="4"/>
        <v>5.9999999999999947</v>
      </c>
      <c r="C70">
        <f t="shared" si="0"/>
        <v>5.166666666666667</v>
      </c>
      <c r="D70">
        <f t="shared" si="1"/>
        <v>5.0599999999999996</v>
      </c>
      <c r="E70">
        <f t="shared" si="2"/>
        <v>5.03</v>
      </c>
      <c r="F70">
        <f t="shared" si="3"/>
        <v>5.0199999999999996</v>
      </c>
    </row>
    <row r="71" spans="2:6" x14ac:dyDescent="0.45">
      <c r="B71">
        <f t="shared" si="4"/>
        <v>6.0999999999999943</v>
      </c>
      <c r="C71">
        <f t="shared" si="0"/>
        <v>5.1639344262295079</v>
      </c>
      <c r="D71">
        <f t="shared" si="1"/>
        <v>5.0609999999999999</v>
      </c>
      <c r="E71">
        <f t="shared" si="2"/>
        <v>5.0305</v>
      </c>
      <c r="F71">
        <f t="shared" si="3"/>
        <v>5.0203333333333333</v>
      </c>
    </row>
    <row r="72" spans="2:6" x14ac:dyDescent="0.45">
      <c r="B72">
        <f t="shared" si="4"/>
        <v>6.199999999999994</v>
      </c>
      <c r="C72">
        <f t="shared" si="0"/>
        <v>5.161290322580645</v>
      </c>
      <c r="D72">
        <f t="shared" si="1"/>
        <v>5.0620000000000003</v>
      </c>
      <c r="E72">
        <f t="shared" si="2"/>
        <v>5.0309999999999997</v>
      </c>
      <c r="F72">
        <f t="shared" si="3"/>
        <v>5.0206666666666671</v>
      </c>
    </row>
    <row r="73" spans="2:6" x14ac:dyDescent="0.45">
      <c r="B73">
        <f t="shared" si="4"/>
        <v>6.2999999999999936</v>
      </c>
      <c r="C73">
        <f t="shared" si="0"/>
        <v>5.1587301587301591</v>
      </c>
      <c r="D73">
        <f t="shared" si="1"/>
        <v>5.0629999999999997</v>
      </c>
      <c r="E73">
        <f t="shared" si="2"/>
        <v>5.0315000000000003</v>
      </c>
      <c r="F73">
        <f t="shared" si="3"/>
        <v>5.0209999999999999</v>
      </c>
    </row>
    <row r="74" spans="2:6" x14ac:dyDescent="0.45">
      <c r="B74">
        <f t="shared" si="4"/>
        <v>6.3999999999999932</v>
      </c>
      <c r="C74">
        <f t="shared" si="0"/>
        <v>5.15625</v>
      </c>
      <c r="D74">
        <f t="shared" si="1"/>
        <v>5.0640000000000001</v>
      </c>
      <c r="E74">
        <f t="shared" si="2"/>
        <v>5.032</v>
      </c>
      <c r="F74">
        <f t="shared" si="3"/>
        <v>5.0213333333333336</v>
      </c>
    </row>
    <row r="75" spans="2:6" x14ac:dyDescent="0.45">
      <c r="B75">
        <f t="shared" si="4"/>
        <v>6.4999999999999929</v>
      </c>
      <c r="C75">
        <f t="shared" ref="C75:C138" si="5">$C$2+1/B75</f>
        <v>5.1538461538461542</v>
      </c>
      <c r="D75">
        <f t="shared" ref="D75:D138" si="6">B75*$C$1/$C$3+$C$2</f>
        <v>5.0649999999999995</v>
      </c>
      <c r="E75">
        <f t="shared" ref="E75:E138" si="7">B75*$C$1/$C$4+$C$2</f>
        <v>5.0324999999999998</v>
      </c>
      <c r="F75">
        <f t="shared" ref="F75:F138" si="8">B75*$C$1/$C$5+$C$2</f>
        <v>5.0216666666666665</v>
      </c>
    </row>
    <row r="76" spans="2:6" x14ac:dyDescent="0.45">
      <c r="B76">
        <f t="shared" ref="B76:B139" si="9">B75+$B$8</f>
        <v>6.5999999999999925</v>
      </c>
      <c r="C76">
        <f t="shared" si="5"/>
        <v>5.1515151515151514</v>
      </c>
      <c r="D76">
        <f t="shared" si="6"/>
        <v>5.0659999999999998</v>
      </c>
      <c r="E76">
        <f t="shared" si="7"/>
        <v>5.0330000000000004</v>
      </c>
      <c r="F76">
        <f t="shared" si="8"/>
        <v>5.0220000000000002</v>
      </c>
    </row>
    <row r="77" spans="2:6" x14ac:dyDescent="0.45">
      <c r="B77">
        <f t="shared" si="9"/>
        <v>6.6999999999999922</v>
      </c>
      <c r="C77">
        <f t="shared" si="5"/>
        <v>5.1492537313432836</v>
      </c>
      <c r="D77">
        <f t="shared" si="6"/>
        <v>5.0670000000000002</v>
      </c>
      <c r="E77">
        <f t="shared" si="7"/>
        <v>5.0335000000000001</v>
      </c>
      <c r="F77">
        <f t="shared" si="8"/>
        <v>5.0223333333333331</v>
      </c>
    </row>
    <row r="78" spans="2:6" x14ac:dyDescent="0.45">
      <c r="B78">
        <f t="shared" si="9"/>
        <v>6.7999999999999918</v>
      </c>
      <c r="C78">
        <f t="shared" si="5"/>
        <v>5.1470588235294121</v>
      </c>
      <c r="D78">
        <f t="shared" si="6"/>
        <v>5.0679999999999996</v>
      </c>
      <c r="E78">
        <f t="shared" si="7"/>
        <v>5.0339999999999998</v>
      </c>
      <c r="F78">
        <f t="shared" si="8"/>
        <v>5.0226666666666668</v>
      </c>
    </row>
    <row r="79" spans="2:6" x14ac:dyDescent="0.45">
      <c r="B79">
        <f t="shared" si="9"/>
        <v>6.8999999999999915</v>
      </c>
      <c r="C79">
        <f t="shared" si="5"/>
        <v>5.1449275362318838</v>
      </c>
      <c r="D79">
        <f t="shared" si="6"/>
        <v>5.069</v>
      </c>
      <c r="E79">
        <f t="shared" si="7"/>
        <v>5.0344999999999995</v>
      </c>
      <c r="F79">
        <f t="shared" si="8"/>
        <v>5.0229999999999997</v>
      </c>
    </row>
    <row r="80" spans="2:6" x14ac:dyDescent="0.45">
      <c r="B80">
        <f t="shared" si="9"/>
        <v>6.9999999999999911</v>
      </c>
      <c r="C80">
        <f t="shared" si="5"/>
        <v>5.1428571428571432</v>
      </c>
      <c r="D80">
        <f t="shared" si="6"/>
        <v>5.07</v>
      </c>
      <c r="E80">
        <f t="shared" si="7"/>
        <v>5.0350000000000001</v>
      </c>
      <c r="F80">
        <f t="shared" si="8"/>
        <v>5.0233333333333334</v>
      </c>
    </row>
    <row r="81" spans="2:6" x14ac:dyDescent="0.45">
      <c r="B81">
        <f t="shared" si="9"/>
        <v>7.0999999999999908</v>
      </c>
      <c r="C81">
        <f t="shared" si="5"/>
        <v>5.140845070422535</v>
      </c>
      <c r="D81">
        <f t="shared" si="6"/>
        <v>5.0709999999999997</v>
      </c>
      <c r="E81">
        <f t="shared" si="7"/>
        <v>5.0354999999999999</v>
      </c>
      <c r="F81">
        <f t="shared" si="8"/>
        <v>5.0236666666666663</v>
      </c>
    </row>
    <row r="82" spans="2:6" x14ac:dyDescent="0.45">
      <c r="B82">
        <f t="shared" si="9"/>
        <v>7.1999999999999904</v>
      </c>
      <c r="C82">
        <f t="shared" si="5"/>
        <v>5.1388888888888893</v>
      </c>
      <c r="D82">
        <f t="shared" si="6"/>
        <v>5.0720000000000001</v>
      </c>
      <c r="E82">
        <f t="shared" si="7"/>
        <v>5.0359999999999996</v>
      </c>
      <c r="F82">
        <f t="shared" si="8"/>
        <v>5.024</v>
      </c>
    </row>
    <row r="83" spans="2:6" x14ac:dyDescent="0.45">
      <c r="B83">
        <f t="shared" si="9"/>
        <v>7.2999999999999901</v>
      </c>
      <c r="C83">
        <f t="shared" si="5"/>
        <v>5.1369863013698636</v>
      </c>
      <c r="D83">
        <f t="shared" si="6"/>
        <v>5.0729999999999995</v>
      </c>
      <c r="E83">
        <f t="shared" si="7"/>
        <v>5.0365000000000002</v>
      </c>
      <c r="F83">
        <f t="shared" si="8"/>
        <v>5.0243333333333329</v>
      </c>
    </row>
    <row r="84" spans="2:6" x14ac:dyDescent="0.45">
      <c r="B84">
        <f t="shared" si="9"/>
        <v>7.3999999999999897</v>
      </c>
      <c r="C84">
        <f t="shared" si="5"/>
        <v>5.1351351351351351</v>
      </c>
      <c r="D84">
        <f t="shared" si="6"/>
        <v>5.0739999999999998</v>
      </c>
      <c r="E84">
        <f t="shared" si="7"/>
        <v>5.0369999999999999</v>
      </c>
      <c r="F84">
        <f t="shared" si="8"/>
        <v>5.0246666666666666</v>
      </c>
    </row>
    <row r="85" spans="2:6" x14ac:dyDescent="0.45">
      <c r="B85">
        <f t="shared" si="9"/>
        <v>7.4999999999999893</v>
      </c>
      <c r="C85">
        <f t="shared" si="5"/>
        <v>5.1333333333333337</v>
      </c>
      <c r="D85">
        <f t="shared" si="6"/>
        <v>5.0750000000000002</v>
      </c>
      <c r="E85">
        <f t="shared" si="7"/>
        <v>5.0374999999999996</v>
      </c>
      <c r="F85">
        <f t="shared" si="8"/>
        <v>5.0250000000000004</v>
      </c>
    </row>
    <row r="86" spans="2:6" x14ac:dyDescent="0.45">
      <c r="B86">
        <f t="shared" si="9"/>
        <v>7.599999999999989</v>
      </c>
      <c r="C86">
        <f t="shared" si="5"/>
        <v>5.1315789473684212</v>
      </c>
      <c r="D86">
        <f t="shared" si="6"/>
        <v>5.0759999999999996</v>
      </c>
      <c r="E86">
        <f t="shared" si="7"/>
        <v>5.0380000000000003</v>
      </c>
      <c r="F86">
        <f t="shared" si="8"/>
        <v>5.0253333333333332</v>
      </c>
    </row>
    <row r="87" spans="2:6" x14ac:dyDescent="0.45">
      <c r="B87">
        <f t="shared" si="9"/>
        <v>7.6999999999999886</v>
      </c>
      <c r="C87">
        <f t="shared" si="5"/>
        <v>5.1298701298701301</v>
      </c>
      <c r="D87">
        <f t="shared" si="6"/>
        <v>5.077</v>
      </c>
      <c r="E87">
        <f t="shared" si="7"/>
        <v>5.0385</v>
      </c>
      <c r="F87">
        <f t="shared" si="8"/>
        <v>5.0256666666666669</v>
      </c>
    </row>
    <row r="88" spans="2:6" x14ac:dyDescent="0.45">
      <c r="B88">
        <f t="shared" si="9"/>
        <v>7.7999999999999883</v>
      </c>
      <c r="C88">
        <f t="shared" si="5"/>
        <v>5.1282051282051286</v>
      </c>
      <c r="D88">
        <f t="shared" si="6"/>
        <v>5.0780000000000003</v>
      </c>
      <c r="E88">
        <f t="shared" si="7"/>
        <v>5.0389999999999997</v>
      </c>
      <c r="F88">
        <f t="shared" si="8"/>
        <v>5.0259999999999998</v>
      </c>
    </row>
    <row r="89" spans="2:6" x14ac:dyDescent="0.45">
      <c r="B89">
        <f t="shared" si="9"/>
        <v>7.8999999999999879</v>
      </c>
      <c r="C89">
        <f t="shared" si="5"/>
        <v>5.1265822784810124</v>
      </c>
      <c r="D89">
        <f t="shared" si="6"/>
        <v>5.0789999999999997</v>
      </c>
      <c r="E89">
        <f t="shared" si="7"/>
        <v>5.0395000000000003</v>
      </c>
      <c r="F89">
        <f t="shared" si="8"/>
        <v>5.0263333333333335</v>
      </c>
    </row>
    <row r="90" spans="2:6" x14ac:dyDescent="0.45">
      <c r="B90">
        <f t="shared" si="9"/>
        <v>7.9999999999999876</v>
      </c>
      <c r="C90">
        <f t="shared" si="5"/>
        <v>5.125</v>
      </c>
      <c r="D90">
        <f t="shared" si="6"/>
        <v>5.08</v>
      </c>
      <c r="E90">
        <f t="shared" si="7"/>
        <v>5.04</v>
      </c>
      <c r="F90">
        <f t="shared" si="8"/>
        <v>5.0266666666666664</v>
      </c>
    </row>
    <row r="91" spans="2:6" x14ac:dyDescent="0.45">
      <c r="B91">
        <f t="shared" si="9"/>
        <v>8.0999999999999872</v>
      </c>
      <c r="C91">
        <f t="shared" si="5"/>
        <v>5.1234567901234573</v>
      </c>
      <c r="D91">
        <f t="shared" si="6"/>
        <v>5.0809999999999995</v>
      </c>
      <c r="E91">
        <f t="shared" si="7"/>
        <v>5.0404999999999998</v>
      </c>
      <c r="F91">
        <f t="shared" si="8"/>
        <v>5.0270000000000001</v>
      </c>
    </row>
    <row r="92" spans="2:6" x14ac:dyDescent="0.45">
      <c r="B92">
        <f t="shared" si="9"/>
        <v>8.1999999999999869</v>
      </c>
      <c r="C92">
        <f t="shared" si="5"/>
        <v>5.1219512195121952</v>
      </c>
      <c r="D92">
        <f t="shared" si="6"/>
        <v>5.0819999999999999</v>
      </c>
      <c r="E92">
        <f t="shared" si="7"/>
        <v>5.0410000000000004</v>
      </c>
      <c r="F92">
        <f t="shared" si="8"/>
        <v>5.027333333333333</v>
      </c>
    </row>
    <row r="93" spans="2:6" x14ac:dyDescent="0.45">
      <c r="B93">
        <f t="shared" si="9"/>
        <v>8.2999999999999865</v>
      </c>
      <c r="C93">
        <f t="shared" si="5"/>
        <v>5.120481927710844</v>
      </c>
      <c r="D93">
        <f t="shared" si="6"/>
        <v>5.0830000000000002</v>
      </c>
      <c r="E93">
        <f t="shared" si="7"/>
        <v>5.0415000000000001</v>
      </c>
      <c r="F93">
        <f t="shared" si="8"/>
        <v>5.0276666666666667</v>
      </c>
    </row>
    <row r="94" spans="2:6" x14ac:dyDescent="0.45">
      <c r="B94">
        <f t="shared" si="9"/>
        <v>8.3999999999999861</v>
      </c>
      <c r="C94">
        <f t="shared" si="5"/>
        <v>5.1190476190476195</v>
      </c>
      <c r="D94">
        <f t="shared" si="6"/>
        <v>5.0839999999999996</v>
      </c>
      <c r="E94">
        <f t="shared" si="7"/>
        <v>5.0419999999999998</v>
      </c>
      <c r="F94">
        <f t="shared" si="8"/>
        <v>5.0279999999999996</v>
      </c>
    </row>
    <row r="95" spans="2:6" x14ac:dyDescent="0.45">
      <c r="B95">
        <f t="shared" si="9"/>
        <v>8.4999999999999858</v>
      </c>
      <c r="C95">
        <f t="shared" si="5"/>
        <v>5.1176470588235299</v>
      </c>
      <c r="D95">
        <f t="shared" si="6"/>
        <v>5.085</v>
      </c>
      <c r="E95">
        <f t="shared" si="7"/>
        <v>5.0424999999999995</v>
      </c>
      <c r="F95">
        <f t="shared" si="8"/>
        <v>5.0283333333333333</v>
      </c>
    </row>
    <row r="96" spans="2:6" x14ac:dyDescent="0.45">
      <c r="B96">
        <f t="shared" si="9"/>
        <v>8.5999999999999854</v>
      </c>
      <c r="C96">
        <f t="shared" si="5"/>
        <v>5.1162790697674421</v>
      </c>
      <c r="D96">
        <f t="shared" si="6"/>
        <v>5.0860000000000003</v>
      </c>
      <c r="E96">
        <f t="shared" si="7"/>
        <v>5.0430000000000001</v>
      </c>
      <c r="F96">
        <f t="shared" si="8"/>
        <v>5.0286666666666662</v>
      </c>
    </row>
    <row r="97" spans="2:6" x14ac:dyDescent="0.45">
      <c r="B97">
        <f t="shared" si="9"/>
        <v>8.6999999999999851</v>
      </c>
      <c r="C97">
        <f t="shared" si="5"/>
        <v>5.1149425287356323</v>
      </c>
      <c r="D97">
        <f t="shared" si="6"/>
        <v>5.0869999999999997</v>
      </c>
      <c r="E97">
        <f t="shared" si="7"/>
        <v>5.0434999999999999</v>
      </c>
      <c r="F97">
        <f t="shared" si="8"/>
        <v>5.0289999999999999</v>
      </c>
    </row>
    <row r="98" spans="2:6" x14ac:dyDescent="0.45">
      <c r="B98">
        <f t="shared" si="9"/>
        <v>8.7999999999999847</v>
      </c>
      <c r="C98">
        <f t="shared" si="5"/>
        <v>5.1136363636363642</v>
      </c>
      <c r="D98">
        <f t="shared" si="6"/>
        <v>5.0880000000000001</v>
      </c>
      <c r="E98">
        <f t="shared" si="7"/>
        <v>5.0439999999999996</v>
      </c>
      <c r="F98">
        <f t="shared" si="8"/>
        <v>5.0293333333333337</v>
      </c>
    </row>
    <row r="99" spans="2:6" x14ac:dyDescent="0.45">
      <c r="B99">
        <f t="shared" si="9"/>
        <v>8.8999999999999844</v>
      </c>
      <c r="C99">
        <f t="shared" si="5"/>
        <v>5.1123595505617976</v>
      </c>
      <c r="D99">
        <f t="shared" si="6"/>
        <v>5.0889999999999995</v>
      </c>
      <c r="E99">
        <f t="shared" si="7"/>
        <v>5.0445000000000002</v>
      </c>
      <c r="F99">
        <f t="shared" si="8"/>
        <v>5.0296666666666665</v>
      </c>
    </row>
    <row r="100" spans="2:6" x14ac:dyDescent="0.45">
      <c r="B100">
        <f t="shared" si="9"/>
        <v>8.999999999999984</v>
      </c>
      <c r="C100">
        <f t="shared" si="5"/>
        <v>5.1111111111111116</v>
      </c>
      <c r="D100">
        <f t="shared" si="6"/>
        <v>5.09</v>
      </c>
      <c r="E100">
        <f t="shared" si="7"/>
        <v>5.0449999999999999</v>
      </c>
      <c r="F100">
        <f t="shared" si="8"/>
        <v>5.03</v>
      </c>
    </row>
    <row r="101" spans="2:6" x14ac:dyDescent="0.45">
      <c r="B101">
        <f t="shared" si="9"/>
        <v>9.0999999999999837</v>
      </c>
      <c r="C101">
        <f t="shared" si="5"/>
        <v>5.1098901098901104</v>
      </c>
      <c r="D101">
        <f t="shared" si="6"/>
        <v>5.0910000000000002</v>
      </c>
      <c r="E101">
        <f t="shared" si="7"/>
        <v>5.0454999999999997</v>
      </c>
      <c r="F101">
        <f t="shared" si="8"/>
        <v>5.0303333333333331</v>
      </c>
    </row>
    <row r="102" spans="2:6" x14ac:dyDescent="0.45">
      <c r="B102">
        <f t="shared" si="9"/>
        <v>9.1999999999999833</v>
      </c>
      <c r="C102">
        <f t="shared" si="5"/>
        <v>5.1086956521739131</v>
      </c>
      <c r="D102">
        <f t="shared" si="6"/>
        <v>5.0919999999999996</v>
      </c>
      <c r="E102">
        <f t="shared" si="7"/>
        <v>5.0460000000000003</v>
      </c>
      <c r="F102">
        <f t="shared" si="8"/>
        <v>5.0306666666666668</v>
      </c>
    </row>
    <row r="103" spans="2:6" x14ac:dyDescent="0.45">
      <c r="B103">
        <f t="shared" si="9"/>
        <v>9.2999999999999829</v>
      </c>
      <c r="C103">
        <f t="shared" si="5"/>
        <v>5.10752688172043</v>
      </c>
      <c r="D103">
        <f t="shared" si="6"/>
        <v>5.093</v>
      </c>
      <c r="E103">
        <f t="shared" si="7"/>
        <v>5.0465</v>
      </c>
      <c r="F103">
        <f t="shared" si="8"/>
        <v>5.0309999999999997</v>
      </c>
    </row>
    <row r="104" spans="2:6" x14ac:dyDescent="0.45">
      <c r="B104">
        <f t="shared" si="9"/>
        <v>9.3999999999999826</v>
      </c>
      <c r="C104">
        <f t="shared" si="5"/>
        <v>5.1063829787234045</v>
      </c>
      <c r="D104">
        <f t="shared" si="6"/>
        <v>5.0939999999999994</v>
      </c>
      <c r="E104">
        <f t="shared" si="7"/>
        <v>5.0469999999999997</v>
      </c>
      <c r="F104">
        <f t="shared" si="8"/>
        <v>5.0313333333333334</v>
      </c>
    </row>
    <row r="105" spans="2:6" x14ac:dyDescent="0.45">
      <c r="B105">
        <f t="shared" si="9"/>
        <v>9.4999999999999822</v>
      </c>
      <c r="C105">
        <f t="shared" si="5"/>
        <v>5.1052631578947372</v>
      </c>
      <c r="D105">
        <f t="shared" si="6"/>
        <v>5.0949999999999998</v>
      </c>
      <c r="E105">
        <f t="shared" si="7"/>
        <v>5.0475000000000003</v>
      </c>
      <c r="F105">
        <f t="shared" si="8"/>
        <v>5.0316666666666663</v>
      </c>
    </row>
    <row r="106" spans="2:6" x14ac:dyDescent="0.45">
      <c r="B106">
        <f t="shared" si="9"/>
        <v>9.5999999999999819</v>
      </c>
      <c r="C106">
        <f t="shared" si="5"/>
        <v>5.104166666666667</v>
      </c>
      <c r="D106">
        <f t="shared" si="6"/>
        <v>5.0960000000000001</v>
      </c>
      <c r="E106">
        <f t="shared" si="7"/>
        <v>5.048</v>
      </c>
      <c r="F106">
        <f t="shared" si="8"/>
        <v>5.032</v>
      </c>
    </row>
    <row r="107" spans="2:6" x14ac:dyDescent="0.45">
      <c r="B107">
        <f t="shared" si="9"/>
        <v>9.6999999999999815</v>
      </c>
      <c r="C107">
        <f t="shared" si="5"/>
        <v>5.1030927835051552</v>
      </c>
      <c r="D107">
        <f t="shared" si="6"/>
        <v>5.0969999999999995</v>
      </c>
      <c r="E107">
        <f t="shared" si="7"/>
        <v>5.0484999999999998</v>
      </c>
      <c r="F107">
        <f t="shared" si="8"/>
        <v>5.0323333333333329</v>
      </c>
    </row>
    <row r="108" spans="2:6" x14ac:dyDescent="0.45">
      <c r="B108">
        <f t="shared" si="9"/>
        <v>9.7999999999999812</v>
      </c>
      <c r="C108">
        <f t="shared" si="5"/>
        <v>5.1020408163265305</v>
      </c>
      <c r="D108">
        <f t="shared" si="6"/>
        <v>5.0979999999999999</v>
      </c>
      <c r="E108">
        <f t="shared" si="7"/>
        <v>5.0489999999999995</v>
      </c>
      <c r="F108">
        <f t="shared" si="8"/>
        <v>5.0326666666666666</v>
      </c>
    </row>
    <row r="109" spans="2:6" x14ac:dyDescent="0.45">
      <c r="B109">
        <f t="shared" si="9"/>
        <v>9.8999999999999808</v>
      </c>
      <c r="C109">
        <f t="shared" si="5"/>
        <v>5.1010101010101012</v>
      </c>
      <c r="D109">
        <f t="shared" si="6"/>
        <v>5.0990000000000002</v>
      </c>
      <c r="E109">
        <f t="shared" si="7"/>
        <v>5.0495000000000001</v>
      </c>
      <c r="F109">
        <f t="shared" si="8"/>
        <v>5.0330000000000004</v>
      </c>
    </row>
    <row r="110" spans="2:6" x14ac:dyDescent="0.45">
      <c r="B110">
        <f t="shared" si="9"/>
        <v>9.9999999999999805</v>
      </c>
      <c r="C110">
        <f t="shared" si="5"/>
        <v>5.1000000000000005</v>
      </c>
      <c r="D110">
        <f t="shared" si="6"/>
        <v>5.0999999999999996</v>
      </c>
      <c r="E110">
        <f t="shared" si="7"/>
        <v>5.05</v>
      </c>
      <c r="F110">
        <f t="shared" si="8"/>
        <v>5.0333333333333332</v>
      </c>
    </row>
    <row r="111" spans="2:6" x14ac:dyDescent="0.45">
      <c r="B111">
        <f t="shared" si="9"/>
        <v>10.09999999999998</v>
      </c>
      <c r="C111">
        <f t="shared" si="5"/>
        <v>5.0990099009900991</v>
      </c>
      <c r="D111">
        <f t="shared" si="6"/>
        <v>5.101</v>
      </c>
      <c r="E111">
        <f t="shared" si="7"/>
        <v>5.0504999999999995</v>
      </c>
      <c r="F111">
        <f t="shared" si="8"/>
        <v>5.033666666666667</v>
      </c>
    </row>
    <row r="112" spans="2:6" x14ac:dyDescent="0.45">
      <c r="B112">
        <f t="shared" si="9"/>
        <v>10.19999999999998</v>
      </c>
      <c r="C112">
        <f t="shared" si="5"/>
        <v>5.098039215686275</v>
      </c>
      <c r="D112">
        <f t="shared" si="6"/>
        <v>5.1019999999999994</v>
      </c>
      <c r="E112">
        <f t="shared" si="7"/>
        <v>5.0510000000000002</v>
      </c>
      <c r="F112">
        <f t="shared" si="8"/>
        <v>5.0339999999999998</v>
      </c>
    </row>
    <row r="113" spans="2:6" x14ac:dyDescent="0.45">
      <c r="B113">
        <f t="shared" si="9"/>
        <v>10.299999999999979</v>
      </c>
      <c r="C113">
        <f t="shared" si="5"/>
        <v>5.0970873786407767</v>
      </c>
      <c r="D113">
        <f t="shared" si="6"/>
        <v>5.1029999999999998</v>
      </c>
      <c r="E113">
        <f t="shared" si="7"/>
        <v>5.0514999999999999</v>
      </c>
      <c r="F113">
        <f t="shared" si="8"/>
        <v>5.0343333333333335</v>
      </c>
    </row>
    <row r="114" spans="2:6" x14ac:dyDescent="0.45">
      <c r="B114">
        <f t="shared" si="9"/>
        <v>10.399999999999979</v>
      </c>
      <c r="C114">
        <f t="shared" si="5"/>
        <v>5.0961538461538467</v>
      </c>
      <c r="D114">
        <f t="shared" si="6"/>
        <v>5.1040000000000001</v>
      </c>
      <c r="E114">
        <f t="shared" si="7"/>
        <v>5.0519999999999996</v>
      </c>
      <c r="F114">
        <f t="shared" si="8"/>
        <v>5.0346666666666664</v>
      </c>
    </row>
    <row r="115" spans="2:6" x14ac:dyDescent="0.45">
      <c r="B115">
        <f t="shared" si="9"/>
        <v>10.499999999999979</v>
      </c>
      <c r="C115">
        <f t="shared" si="5"/>
        <v>5.0952380952380958</v>
      </c>
      <c r="D115">
        <f t="shared" si="6"/>
        <v>5.1049999999999995</v>
      </c>
      <c r="E115">
        <f t="shared" si="7"/>
        <v>5.0525000000000002</v>
      </c>
      <c r="F115">
        <f t="shared" si="8"/>
        <v>5.0350000000000001</v>
      </c>
    </row>
    <row r="116" spans="2:6" x14ac:dyDescent="0.45">
      <c r="B116">
        <f t="shared" si="9"/>
        <v>10.599999999999978</v>
      </c>
      <c r="C116">
        <f t="shared" si="5"/>
        <v>5.0943396226415096</v>
      </c>
      <c r="D116">
        <f t="shared" si="6"/>
        <v>5.1059999999999999</v>
      </c>
      <c r="E116">
        <f t="shared" si="7"/>
        <v>5.0529999999999999</v>
      </c>
      <c r="F116">
        <f t="shared" si="8"/>
        <v>5.035333333333333</v>
      </c>
    </row>
    <row r="117" spans="2:6" x14ac:dyDescent="0.45">
      <c r="B117">
        <f t="shared" si="9"/>
        <v>10.699999999999978</v>
      </c>
      <c r="C117">
        <f t="shared" si="5"/>
        <v>5.0934579439252339</v>
      </c>
      <c r="D117">
        <f t="shared" si="6"/>
        <v>5.1070000000000002</v>
      </c>
      <c r="E117">
        <f t="shared" si="7"/>
        <v>5.0534999999999997</v>
      </c>
      <c r="F117">
        <f t="shared" si="8"/>
        <v>5.0356666666666667</v>
      </c>
    </row>
    <row r="118" spans="2:6" x14ac:dyDescent="0.45">
      <c r="B118">
        <f t="shared" si="9"/>
        <v>10.799999999999978</v>
      </c>
      <c r="C118">
        <f t="shared" si="5"/>
        <v>5.0925925925925926</v>
      </c>
      <c r="D118">
        <f t="shared" si="6"/>
        <v>5.1079999999999997</v>
      </c>
      <c r="E118">
        <f t="shared" si="7"/>
        <v>5.0540000000000003</v>
      </c>
      <c r="F118">
        <f t="shared" si="8"/>
        <v>5.0359999999999996</v>
      </c>
    </row>
    <row r="119" spans="2:6" x14ac:dyDescent="0.45">
      <c r="B119">
        <f t="shared" si="9"/>
        <v>10.899999999999977</v>
      </c>
      <c r="C119">
        <f t="shared" si="5"/>
        <v>5.0917431192660549</v>
      </c>
      <c r="D119">
        <f t="shared" si="6"/>
        <v>5.109</v>
      </c>
      <c r="E119">
        <f t="shared" si="7"/>
        <v>5.0545</v>
      </c>
      <c r="F119">
        <f t="shared" si="8"/>
        <v>5.0363333333333333</v>
      </c>
    </row>
    <row r="120" spans="2:6" x14ac:dyDescent="0.45">
      <c r="B120">
        <f t="shared" si="9"/>
        <v>10.999999999999977</v>
      </c>
      <c r="C120">
        <f t="shared" si="5"/>
        <v>5.0909090909090908</v>
      </c>
      <c r="D120">
        <f t="shared" si="6"/>
        <v>5.1099999999999994</v>
      </c>
      <c r="E120">
        <f t="shared" si="7"/>
        <v>5.0549999999999997</v>
      </c>
      <c r="F120">
        <f t="shared" si="8"/>
        <v>5.0366666666666662</v>
      </c>
    </row>
    <row r="121" spans="2:6" x14ac:dyDescent="0.45">
      <c r="B121">
        <f t="shared" si="9"/>
        <v>11.099999999999977</v>
      </c>
      <c r="C121">
        <f t="shared" si="5"/>
        <v>5.0900900900900901</v>
      </c>
      <c r="D121">
        <f t="shared" si="6"/>
        <v>5.1109999999999998</v>
      </c>
      <c r="E121">
        <f t="shared" si="7"/>
        <v>5.0555000000000003</v>
      </c>
      <c r="F121">
        <f t="shared" si="8"/>
        <v>5.0369999999999999</v>
      </c>
    </row>
    <row r="122" spans="2:6" x14ac:dyDescent="0.45">
      <c r="B122">
        <f t="shared" si="9"/>
        <v>11.199999999999976</v>
      </c>
      <c r="C122">
        <f t="shared" si="5"/>
        <v>5.0892857142857144</v>
      </c>
      <c r="D122">
        <f t="shared" si="6"/>
        <v>5.1120000000000001</v>
      </c>
      <c r="E122">
        <f t="shared" si="7"/>
        <v>5.056</v>
      </c>
      <c r="F122">
        <f t="shared" si="8"/>
        <v>5.0373333333333337</v>
      </c>
    </row>
    <row r="123" spans="2:6" x14ac:dyDescent="0.45">
      <c r="B123">
        <f t="shared" si="9"/>
        <v>11.299999999999976</v>
      </c>
      <c r="C123">
        <f t="shared" si="5"/>
        <v>5.0884955752212395</v>
      </c>
      <c r="D123">
        <f t="shared" si="6"/>
        <v>5.1129999999999995</v>
      </c>
      <c r="E123">
        <f t="shared" si="7"/>
        <v>5.0564999999999998</v>
      </c>
      <c r="F123">
        <f t="shared" si="8"/>
        <v>5.0376666666666665</v>
      </c>
    </row>
    <row r="124" spans="2:6" x14ac:dyDescent="0.45">
      <c r="B124">
        <f t="shared" si="9"/>
        <v>11.399999999999975</v>
      </c>
      <c r="C124">
        <f t="shared" si="5"/>
        <v>5.0877192982456139</v>
      </c>
      <c r="D124">
        <f t="shared" si="6"/>
        <v>5.1139999999999999</v>
      </c>
      <c r="E124">
        <f t="shared" si="7"/>
        <v>5.0569999999999995</v>
      </c>
      <c r="F124">
        <f t="shared" si="8"/>
        <v>5.0380000000000003</v>
      </c>
    </row>
    <row r="125" spans="2:6" x14ac:dyDescent="0.45">
      <c r="B125">
        <f t="shared" si="9"/>
        <v>11.499999999999975</v>
      </c>
      <c r="C125">
        <f t="shared" si="5"/>
        <v>5.0869565217391308</v>
      </c>
      <c r="D125">
        <f t="shared" si="6"/>
        <v>5.1149999999999993</v>
      </c>
      <c r="E125">
        <f t="shared" si="7"/>
        <v>5.0575000000000001</v>
      </c>
      <c r="F125">
        <f t="shared" si="8"/>
        <v>5.0383333333333331</v>
      </c>
    </row>
    <row r="126" spans="2:6" x14ac:dyDescent="0.45">
      <c r="B126">
        <f t="shared" si="9"/>
        <v>11.599999999999975</v>
      </c>
      <c r="C126">
        <f t="shared" si="5"/>
        <v>5.0862068965517242</v>
      </c>
      <c r="D126">
        <f t="shared" si="6"/>
        <v>5.1159999999999997</v>
      </c>
      <c r="E126">
        <f t="shared" si="7"/>
        <v>5.0579999999999998</v>
      </c>
      <c r="F126">
        <f t="shared" si="8"/>
        <v>5.0386666666666668</v>
      </c>
    </row>
    <row r="127" spans="2:6" x14ac:dyDescent="0.45">
      <c r="B127">
        <f t="shared" si="9"/>
        <v>11.699999999999974</v>
      </c>
      <c r="C127">
        <f t="shared" si="5"/>
        <v>5.0854700854700861</v>
      </c>
      <c r="D127">
        <f t="shared" si="6"/>
        <v>5.117</v>
      </c>
      <c r="E127">
        <f t="shared" si="7"/>
        <v>5.0584999999999996</v>
      </c>
      <c r="F127">
        <f t="shared" si="8"/>
        <v>5.0389999999999997</v>
      </c>
    </row>
    <row r="128" spans="2:6" x14ac:dyDescent="0.45">
      <c r="B128">
        <f t="shared" si="9"/>
        <v>11.799999999999974</v>
      </c>
      <c r="C128">
        <f t="shared" si="5"/>
        <v>5.0847457627118642</v>
      </c>
      <c r="D128">
        <f t="shared" si="6"/>
        <v>5.1179999999999994</v>
      </c>
      <c r="E128">
        <f t="shared" si="7"/>
        <v>5.0590000000000002</v>
      </c>
      <c r="F128">
        <f t="shared" si="8"/>
        <v>5.0393333333333334</v>
      </c>
    </row>
    <row r="129" spans="2:6" x14ac:dyDescent="0.45">
      <c r="B129">
        <f t="shared" si="9"/>
        <v>11.899999999999974</v>
      </c>
      <c r="C129">
        <f t="shared" si="5"/>
        <v>5.0840336134453787</v>
      </c>
      <c r="D129">
        <f t="shared" si="6"/>
        <v>5.1189999999999998</v>
      </c>
      <c r="E129">
        <f t="shared" si="7"/>
        <v>5.0594999999999999</v>
      </c>
      <c r="F129">
        <f t="shared" si="8"/>
        <v>5.0396666666666663</v>
      </c>
    </row>
    <row r="130" spans="2:6" x14ac:dyDescent="0.45">
      <c r="B130">
        <f t="shared" si="9"/>
        <v>11.999999999999973</v>
      </c>
      <c r="C130">
        <f t="shared" si="5"/>
        <v>5.0833333333333339</v>
      </c>
      <c r="D130">
        <f t="shared" si="6"/>
        <v>5.12</v>
      </c>
      <c r="E130">
        <f t="shared" si="7"/>
        <v>5.0599999999999996</v>
      </c>
      <c r="F130">
        <f t="shared" si="8"/>
        <v>5.04</v>
      </c>
    </row>
    <row r="131" spans="2:6" x14ac:dyDescent="0.45">
      <c r="B131">
        <f t="shared" si="9"/>
        <v>12.099999999999973</v>
      </c>
      <c r="C131">
        <f t="shared" si="5"/>
        <v>5.0826446280991737</v>
      </c>
      <c r="D131">
        <f t="shared" si="6"/>
        <v>5.1209999999999996</v>
      </c>
      <c r="E131">
        <f t="shared" si="7"/>
        <v>5.0605000000000002</v>
      </c>
      <c r="F131">
        <f t="shared" si="8"/>
        <v>5.0403333333333329</v>
      </c>
    </row>
    <row r="132" spans="2:6" x14ac:dyDescent="0.45">
      <c r="B132">
        <f t="shared" si="9"/>
        <v>12.199999999999973</v>
      </c>
      <c r="C132">
        <f t="shared" si="5"/>
        <v>5.081967213114754</v>
      </c>
      <c r="D132">
        <f t="shared" si="6"/>
        <v>5.1219999999999999</v>
      </c>
      <c r="E132">
        <f t="shared" si="7"/>
        <v>5.0609999999999999</v>
      </c>
      <c r="F132">
        <f t="shared" si="8"/>
        <v>5.0406666666666666</v>
      </c>
    </row>
    <row r="133" spans="2:6" x14ac:dyDescent="0.45">
      <c r="B133">
        <f t="shared" si="9"/>
        <v>12.299999999999972</v>
      </c>
      <c r="C133">
        <f t="shared" si="5"/>
        <v>5.0813008130081299</v>
      </c>
      <c r="D133">
        <f t="shared" si="6"/>
        <v>5.1229999999999993</v>
      </c>
      <c r="E133">
        <f t="shared" si="7"/>
        <v>5.0614999999999997</v>
      </c>
      <c r="F133">
        <f t="shared" si="8"/>
        <v>5.0409999999999995</v>
      </c>
    </row>
    <row r="134" spans="2:6" x14ac:dyDescent="0.45">
      <c r="B134">
        <f t="shared" si="9"/>
        <v>12.399999999999972</v>
      </c>
      <c r="C134">
        <f t="shared" si="5"/>
        <v>5.080645161290323</v>
      </c>
      <c r="D134">
        <f t="shared" si="6"/>
        <v>5.1239999999999997</v>
      </c>
      <c r="E134">
        <f t="shared" si="7"/>
        <v>5.0620000000000003</v>
      </c>
      <c r="F134">
        <f t="shared" si="8"/>
        <v>5.0413333333333332</v>
      </c>
    </row>
    <row r="135" spans="2:6" x14ac:dyDescent="0.45">
      <c r="B135">
        <f t="shared" si="9"/>
        <v>12.499999999999972</v>
      </c>
      <c r="C135">
        <f t="shared" si="5"/>
        <v>5.08</v>
      </c>
      <c r="D135">
        <f t="shared" si="6"/>
        <v>5.125</v>
      </c>
      <c r="E135">
        <f t="shared" si="7"/>
        <v>5.0625</v>
      </c>
      <c r="F135">
        <f t="shared" si="8"/>
        <v>5.041666666666667</v>
      </c>
    </row>
    <row r="136" spans="2:6" x14ac:dyDescent="0.45">
      <c r="B136">
        <f t="shared" si="9"/>
        <v>12.599999999999971</v>
      </c>
      <c r="C136">
        <f t="shared" si="5"/>
        <v>5.07936507936508</v>
      </c>
      <c r="D136">
        <f t="shared" si="6"/>
        <v>5.1259999999999994</v>
      </c>
      <c r="E136">
        <f t="shared" si="7"/>
        <v>5.0629999999999997</v>
      </c>
      <c r="F136">
        <f t="shared" si="8"/>
        <v>5.0419999999999998</v>
      </c>
    </row>
    <row r="137" spans="2:6" x14ac:dyDescent="0.45">
      <c r="B137">
        <f t="shared" si="9"/>
        <v>12.699999999999971</v>
      </c>
      <c r="C137">
        <f t="shared" si="5"/>
        <v>5.0787401574803148</v>
      </c>
      <c r="D137">
        <f t="shared" si="6"/>
        <v>5.1269999999999998</v>
      </c>
      <c r="E137">
        <f t="shared" si="7"/>
        <v>5.0634999999999994</v>
      </c>
      <c r="F137">
        <f t="shared" si="8"/>
        <v>5.0423333333333336</v>
      </c>
    </row>
    <row r="138" spans="2:6" x14ac:dyDescent="0.45">
      <c r="B138">
        <f t="shared" si="9"/>
        <v>12.799999999999971</v>
      </c>
      <c r="C138">
        <f t="shared" si="5"/>
        <v>5.078125</v>
      </c>
      <c r="D138">
        <f t="shared" si="6"/>
        <v>5.1280000000000001</v>
      </c>
      <c r="E138">
        <f t="shared" si="7"/>
        <v>5.0640000000000001</v>
      </c>
      <c r="F138">
        <f t="shared" si="8"/>
        <v>5.0426666666666664</v>
      </c>
    </row>
    <row r="139" spans="2:6" x14ac:dyDescent="0.45">
      <c r="B139">
        <f t="shared" si="9"/>
        <v>12.89999999999997</v>
      </c>
      <c r="C139">
        <f t="shared" ref="C139:C202" si="10">$C$2+1/B139</f>
        <v>5.0775193798449614</v>
      </c>
      <c r="D139">
        <f t="shared" ref="D139:D202" si="11">B139*$C$1/$C$3+$C$2</f>
        <v>5.1289999999999996</v>
      </c>
      <c r="E139">
        <f t="shared" ref="E139:E202" si="12">B139*$C$1/$C$4+$C$2</f>
        <v>5.0644999999999998</v>
      </c>
      <c r="F139">
        <f t="shared" ref="F139:F202" si="13">B139*$C$1/$C$5+$C$2</f>
        <v>5.0430000000000001</v>
      </c>
    </row>
    <row r="140" spans="2:6" x14ac:dyDescent="0.45">
      <c r="B140">
        <f t="shared" ref="B140:B203" si="14">B139+$B$8</f>
        <v>12.99999999999997</v>
      </c>
      <c r="C140">
        <f t="shared" si="10"/>
        <v>5.0769230769230775</v>
      </c>
      <c r="D140">
        <f t="shared" si="11"/>
        <v>5.13</v>
      </c>
      <c r="E140">
        <f t="shared" si="12"/>
        <v>5.0649999999999995</v>
      </c>
      <c r="F140">
        <f t="shared" si="13"/>
        <v>5.043333333333333</v>
      </c>
    </row>
    <row r="141" spans="2:6" x14ac:dyDescent="0.45">
      <c r="B141">
        <f t="shared" si="14"/>
        <v>13.099999999999969</v>
      </c>
      <c r="C141">
        <f t="shared" si="10"/>
        <v>5.0763358778625953</v>
      </c>
      <c r="D141">
        <f t="shared" si="11"/>
        <v>5.1309999999999993</v>
      </c>
      <c r="E141">
        <f t="shared" si="12"/>
        <v>5.0655000000000001</v>
      </c>
      <c r="F141">
        <f t="shared" si="13"/>
        <v>5.0436666666666667</v>
      </c>
    </row>
    <row r="142" spans="2:6" x14ac:dyDescent="0.45">
      <c r="B142">
        <f t="shared" si="14"/>
        <v>13.199999999999969</v>
      </c>
      <c r="C142">
        <f t="shared" si="10"/>
        <v>5.0757575757575761</v>
      </c>
      <c r="D142">
        <f t="shared" si="11"/>
        <v>5.1319999999999997</v>
      </c>
      <c r="E142">
        <f t="shared" si="12"/>
        <v>5.0659999999999998</v>
      </c>
      <c r="F142">
        <f t="shared" si="13"/>
        <v>5.0439999999999996</v>
      </c>
    </row>
    <row r="143" spans="2:6" x14ac:dyDescent="0.45">
      <c r="B143">
        <f t="shared" si="14"/>
        <v>13.299999999999969</v>
      </c>
      <c r="C143">
        <f t="shared" si="10"/>
        <v>5.0751879699248121</v>
      </c>
      <c r="D143">
        <f t="shared" si="11"/>
        <v>5.133</v>
      </c>
      <c r="E143">
        <f t="shared" si="12"/>
        <v>5.0664999999999996</v>
      </c>
      <c r="F143">
        <f t="shared" si="13"/>
        <v>5.0443333333333333</v>
      </c>
    </row>
    <row r="144" spans="2:6" x14ac:dyDescent="0.45">
      <c r="B144">
        <f t="shared" si="14"/>
        <v>13.399999999999968</v>
      </c>
      <c r="C144">
        <f t="shared" si="10"/>
        <v>5.0746268656716422</v>
      </c>
      <c r="D144">
        <f t="shared" si="11"/>
        <v>5.1339999999999995</v>
      </c>
      <c r="E144">
        <f t="shared" si="12"/>
        <v>5.0670000000000002</v>
      </c>
      <c r="F144">
        <f t="shared" si="13"/>
        <v>5.0446666666666662</v>
      </c>
    </row>
    <row r="145" spans="2:6" x14ac:dyDescent="0.45">
      <c r="B145">
        <f t="shared" si="14"/>
        <v>13.499999999999968</v>
      </c>
      <c r="C145">
        <f t="shared" si="10"/>
        <v>5.0740740740740744</v>
      </c>
      <c r="D145">
        <f t="shared" si="11"/>
        <v>5.1349999999999998</v>
      </c>
      <c r="E145">
        <f t="shared" si="12"/>
        <v>5.0674999999999999</v>
      </c>
      <c r="F145">
        <f t="shared" si="13"/>
        <v>5.0449999999999999</v>
      </c>
    </row>
    <row r="146" spans="2:6" x14ac:dyDescent="0.45">
      <c r="B146">
        <f t="shared" si="14"/>
        <v>13.599999999999968</v>
      </c>
      <c r="C146">
        <f t="shared" si="10"/>
        <v>5.0735294117647056</v>
      </c>
      <c r="D146">
        <f t="shared" si="11"/>
        <v>5.1359999999999992</v>
      </c>
      <c r="E146">
        <f t="shared" si="12"/>
        <v>5.0679999999999996</v>
      </c>
      <c r="F146">
        <f t="shared" si="13"/>
        <v>5.0453333333333337</v>
      </c>
    </row>
    <row r="147" spans="2:6" x14ac:dyDescent="0.45">
      <c r="B147">
        <f t="shared" si="14"/>
        <v>13.699999999999967</v>
      </c>
      <c r="C147">
        <f t="shared" si="10"/>
        <v>5.0729927007299276</v>
      </c>
      <c r="D147">
        <f t="shared" si="11"/>
        <v>5.1369999999999996</v>
      </c>
      <c r="E147">
        <f t="shared" si="12"/>
        <v>5.0685000000000002</v>
      </c>
      <c r="F147">
        <f t="shared" si="13"/>
        <v>5.0456666666666665</v>
      </c>
    </row>
    <row r="148" spans="2:6" x14ac:dyDescent="0.45">
      <c r="B148">
        <f t="shared" si="14"/>
        <v>13.799999999999967</v>
      </c>
      <c r="C148">
        <f t="shared" si="10"/>
        <v>5.0724637681159424</v>
      </c>
      <c r="D148">
        <f t="shared" si="11"/>
        <v>5.1379999999999999</v>
      </c>
      <c r="E148">
        <f t="shared" si="12"/>
        <v>5.069</v>
      </c>
      <c r="F148">
        <f t="shared" si="13"/>
        <v>5.0460000000000003</v>
      </c>
    </row>
    <row r="149" spans="2:6" x14ac:dyDescent="0.45">
      <c r="B149">
        <f t="shared" si="14"/>
        <v>13.899999999999967</v>
      </c>
      <c r="C149">
        <f t="shared" si="10"/>
        <v>5.0719424460431659</v>
      </c>
      <c r="D149">
        <f t="shared" si="11"/>
        <v>5.1389999999999993</v>
      </c>
      <c r="E149">
        <f t="shared" si="12"/>
        <v>5.0694999999999997</v>
      </c>
      <c r="F149">
        <f t="shared" si="13"/>
        <v>5.0463333333333331</v>
      </c>
    </row>
    <row r="150" spans="2:6" x14ac:dyDescent="0.45">
      <c r="B150">
        <f t="shared" si="14"/>
        <v>13.999999999999966</v>
      </c>
      <c r="C150">
        <f t="shared" si="10"/>
        <v>5.0714285714285712</v>
      </c>
      <c r="D150">
        <f t="shared" si="11"/>
        <v>5.14</v>
      </c>
      <c r="E150">
        <f t="shared" si="12"/>
        <v>5.0699999999999994</v>
      </c>
      <c r="F150">
        <f t="shared" si="13"/>
        <v>5.0466666666666669</v>
      </c>
    </row>
    <row r="151" spans="2:6" x14ac:dyDescent="0.45">
      <c r="B151">
        <f t="shared" si="14"/>
        <v>14.099999999999966</v>
      </c>
      <c r="C151">
        <f t="shared" si="10"/>
        <v>5.0709219858156027</v>
      </c>
      <c r="D151">
        <f t="shared" si="11"/>
        <v>5.141</v>
      </c>
      <c r="E151">
        <f t="shared" si="12"/>
        <v>5.0705</v>
      </c>
      <c r="F151">
        <f t="shared" si="13"/>
        <v>5.0469999999999997</v>
      </c>
    </row>
    <row r="152" spans="2:6" x14ac:dyDescent="0.45">
      <c r="B152">
        <f t="shared" si="14"/>
        <v>14.199999999999966</v>
      </c>
      <c r="C152">
        <f t="shared" si="10"/>
        <v>5.070422535211268</v>
      </c>
      <c r="D152">
        <f t="shared" si="11"/>
        <v>5.1419999999999995</v>
      </c>
      <c r="E152">
        <f t="shared" si="12"/>
        <v>5.0709999999999997</v>
      </c>
      <c r="F152">
        <f t="shared" si="13"/>
        <v>5.0473333333333334</v>
      </c>
    </row>
    <row r="153" spans="2:6" x14ac:dyDescent="0.45">
      <c r="B153">
        <f t="shared" si="14"/>
        <v>14.299999999999965</v>
      </c>
      <c r="C153">
        <f t="shared" si="10"/>
        <v>5.06993006993007</v>
      </c>
      <c r="D153">
        <f t="shared" si="11"/>
        <v>5.1429999999999998</v>
      </c>
      <c r="E153">
        <f t="shared" si="12"/>
        <v>5.0714999999999995</v>
      </c>
      <c r="F153">
        <f t="shared" si="13"/>
        <v>5.0476666666666663</v>
      </c>
    </row>
    <row r="154" spans="2:6" x14ac:dyDescent="0.45">
      <c r="B154">
        <f t="shared" si="14"/>
        <v>14.399999999999965</v>
      </c>
      <c r="C154">
        <f t="shared" si="10"/>
        <v>5.0694444444444446</v>
      </c>
      <c r="D154">
        <f t="shared" si="11"/>
        <v>5.1439999999999992</v>
      </c>
      <c r="E154">
        <f t="shared" si="12"/>
        <v>5.0720000000000001</v>
      </c>
      <c r="F154">
        <f t="shared" si="13"/>
        <v>5.048</v>
      </c>
    </row>
    <row r="155" spans="2:6" x14ac:dyDescent="0.45">
      <c r="B155">
        <f t="shared" si="14"/>
        <v>14.499999999999964</v>
      </c>
      <c r="C155">
        <f t="shared" si="10"/>
        <v>5.0689655172413799</v>
      </c>
      <c r="D155">
        <f t="shared" si="11"/>
        <v>5.1449999999999996</v>
      </c>
      <c r="E155">
        <f t="shared" si="12"/>
        <v>5.0724999999999998</v>
      </c>
      <c r="F155">
        <f t="shared" si="13"/>
        <v>5.0483333333333329</v>
      </c>
    </row>
    <row r="156" spans="2:6" x14ac:dyDescent="0.45">
      <c r="B156">
        <f t="shared" si="14"/>
        <v>14.599999999999964</v>
      </c>
      <c r="C156">
        <f t="shared" si="10"/>
        <v>5.0684931506849313</v>
      </c>
      <c r="D156">
        <f t="shared" si="11"/>
        <v>5.1459999999999999</v>
      </c>
      <c r="E156">
        <f t="shared" si="12"/>
        <v>5.0729999999999995</v>
      </c>
      <c r="F156">
        <f t="shared" si="13"/>
        <v>5.0486666666666666</v>
      </c>
    </row>
    <row r="157" spans="2:6" x14ac:dyDescent="0.45">
      <c r="B157">
        <f t="shared" si="14"/>
        <v>14.699999999999964</v>
      </c>
      <c r="C157">
        <f t="shared" si="10"/>
        <v>5.0680272108843543</v>
      </c>
      <c r="D157">
        <f t="shared" si="11"/>
        <v>5.1469999999999994</v>
      </c>
      <c r="E157">
        <f t="shared" si="12"/>
        <v>5.0735000000000001</v>
      </c>
      <c r="F157">
        <f t="shared" si="13"/>
        <v>5.0489999999999995</v>
      </c>
    </row>
    <row r="158" spans="2:6" x14ac:dyDescent="0.45">
      <c r="B158">
        <f t="shared" si="14"/>
        <v>14.799999999999963</v>
      </c>
      <c r="C158">
        <f t="shared" si="10"/>
        <v>5.0675675675675675</v>
      </c>
      <c r="D158">
        <f t="shared" si="11"/>
        <v>5.1479999999999997</v>
      </c>
      <c r="E158">
        <f t="shared" si="12"/>
        <v>5.0739999999999998</v>
      </c>
      <c r="F158">
        <f t="shared" si="13"/>
        <v>5.0493333333333332</v>
      </c>
    </row>
    <row r="159" spans="2:6" x14ac:dyDescent="0.45">
      <c r="B159">
        <f t="shared" si="14"/>
        <v>14.899999999999963</v>
      </c>
      <c r="C159">
        <f t="shared" si="10"/>
        <v>5.0671140939597317</v>
      </c>
      <c r="D159">
        <f t="shared" si="11"/>
        <v>5.149</v>
      </c>
      <c r="E159">
        <f t="shared" si="12"/>
        <v>5.0744999999999996</v>
      </c>
      <c r="F159">
        <f t="shared" si="13"/>
        <v>5.049666666666667</v>
      </c>
    </row>
    <row r="160" spans="2:6" x14ac:dyDescent="0.45">
      <c r="B160">
        <f t="shared" si="14"/>
        <v>14.999999999999963</v>
      </c>
      <c r="C160">
        <f t="shared" si="10"/>
        <v>5.0666666666666664</v>
      </c>
      <c r="D160">
        <f t="shared" si="11"/>
        <v>5.1499999999999995</v>
      </c>
      <c r="E160">
        <f t="shared" si="12"/>
        <v>5.0750000000000002</v>
      </c>
      <c r="F160">
        <f t="shared" si="13"/>
        <v>5.05</v>
      </c>
    </row>
    <row r="161" spans="2:6" x14ac:dyDescent="0.45">
      <c r="B161">
        <f t="shared" si="14"/>
        <v>15.099999999999962</v>
      </c>
      <c r="C161">
        <f t="shared" si="10"/>
        <v>5.0662251655629138</v>
      </c>
      <c r="D161">
        <f t="shared" si="11"/>
        <v>5.1509999999999998</v>
      </c>
      <c r="E161">
        <f t="shared" si="12"/>
        <v>5.0754999999999999</v>
      </c>
      <c r="F161">
        <f t="shared" si="13"/>
        <v>5.0503333333333336</v>
      </c>
    </row>
    <row r="162" spans="2:6" x14ac:dyDescent="0.45">
      <c r="B162">
        <f t="shared" si="14"/>
        <v>15.199999999999962</v>
      </c>
      <c r="C162">
        <f t="shared" si="10"/>
        <v>5.0657894736842106</v>
      </c>
      <c r="D162">
        <f t="shared" si="11"/>
        <v>5.1519999999999992</v>
      </c>
      <c r="E162">
        <f t="shared" si="12"/>
        <v>5.0759999999999996</v>
      </c>
      <c r="F162">
        <f t="shared" si="13"/>
        <v>5.0506666666666664</v>
      </c>
    </row>
    <row r="163" spans="2:6" x14ac:dyDescent="0.45">
      <c r="B163">
        <f t="shared" si="14"/>
        <v>15.299999999999962</v>
      </c>
      <c r="C163">
        <f t="shared" si="10"/>
        <v>5.0653594771241828</v>
      </c>
      <c r="D163">
        <f t="shared" si="11"/>
        <v>5.1529999999999996</v>
      </c>
      <c r="E163">
        <f t="shared" si="12"/>
        <v>5.0765000000000002</v>
      </c>
      <c r="F163">
        <f t="shared" si="13"/>
        <v>5.0510000000000002</v>
      </c>
    </row>
    <row r="164" spans="2:6" x14ac:dyDescent="0.45">
      <c r="B164">
        <f t="shared" si="14"/>
        <v>15.399999999999961</v>
      </c>
      <c r="C164">
        <f t="shared" si="10"/>
        <v>5.0649350649350655</v>
      </c>
      <c r="D164">
        <f t="shared" si="11"/>
        <v>5.1539999999999999</v>
      </c>
      <c r="E164">
        <f t="shared" si="12"/>
        <v>5.077</v>
      </c>
      <c r="F164">
        <f t="shared" si="13"/>
        <v>5.051333333333333</v>
      </c>
    </row>
    <row r="165" spans="2:6" x14ac:dyDescent="0.45">
      <c r="B165">
        <f t="shared" si="14"/>
        <v>15.499999999999961</v>
      </c>
      <c r="C165">
        <f t="shared" si="10"/>
        <v>5.064516129032258</v>
      </c>
      <c r="D165">
        <f t="shared" si="11"/>
        <v>5.1549999999999994</v>
      </c>
      <c r="E165">
        <f t="shared" si="12"/>
        <v>5.0774999999999997</v>
      </c>
      <c r="F165">
        <f t="shared" si="13"/>
        <v>5.0516666666666667</v>
      </c>
    </row>
    <row r="166" spans="2:6" x14ac:dyDescent="0.45">
      <c r="B166">
        <f t="shared" si="14"/>
        <v>15.599999999999961</v>
      </c>
      <c r="C166">
        <f t="shared" si="10"/>
        <v>5.0641025641025639</v>
      </c>
      <c r="D166">
        <f t="shared" si="11"/>
        <v>5.1559999999999997</v>
      </c>
      <c r="E166">
        <f t="shared" si="12"/>
        <v>5.0779999999999994</v>
      </c>
      <c r="F166">
        <f t="shared" si="13"/>
        <v>5.0519999999999996</v>
      </c>
    </row>
    <row r="167" spans="2:6" x14ac:dyDescent="0.45">
      <c r="B167">
        <f t="shared" si="14"/>
        <v>15.69999999999996</v>
      </c>
      <c r="C167">
        <f t="shared" si="10"/>
        <v>5.063694267515924</v>
      </c>
      <c r="D167">
        <f t="shared" si="11"/>
        <v>5.157</v>
      </c>
      <c r="E167">
        <f t="shared" si="12"/>
        <v>5.0785</v>
      </c>
      <c r="F167">
        <f t="shared" si="13"/>
        <v>5.0523333333333333</v>
      </c>
    </row>
    <row r="168" spans="2:6" x14ac:dyDescent="0.45">
      <c r="B168">
        <f t="shared" si="14"/>
        <v>15.79999999999996</v>
      </c>
      <c r="C168">
        <f t="shared" si="10"/>
        <v>5.0632911392405067</v>
      </c>
      <c r="D168">
        <f t="shared" si="11"/>
        <v>5.1579999999999995</v>
      </c>
      <c r="E168">
        <f t="shared" si="12"/>
        <v>5.0789999999999997</v>
      </c>
      <c r="F168">
        <f t="shared" si="13"/>
        <v>5.0526666666666662</v>
      </c>
    </row>
    <row r="169" spans="2:6" x14ac:dyDescent="0.45">
      <c r="B169">
        <f t="shared" si="14"/>
        <v>15.899999999999959</v>
      </c>
      <c r="C169">
        <f t="shared" si="10"/>
        <v>5.0628930817610067</v>
      </c>
      <c r="D169">
        <f t="shared" si="11"/>
        <v>5.1589999999999998</v>
      </c>
      <c r="E169">
        <f t="shared" si="12"/>
        <v>5.0794999999999995</v>
      </c>
      <c r="F169">
        <f t="shared" si="13"/>
        <v>5.0529999999999999</v>
      </c>
    </row>
    <row r="170" spans="2:6" x14ac:dyDescent="0.45">
      <c r="B170">
        <f t="shared" si="14"/>
        <v>15.999999999999959</v>
      </c>
      <c r="C170">
        <f t="shared" si="10"/>
        <v>5.0625</v>
      </c>
      <c r="D170">
        <f t="shared" si="11"/>
        <v>5.1599999999999993</v>
      </c>
      <c r="E170">
        <f t="shared" si="12"/>
        <v>5.08</v>
      </c>
      <c r="F170">
        <f t="shared" si="13"/>
        <v>5.0533333333333328</v>
      </c>
    </row>
    <row r="171" spans="2:6" x14ac:dyDescent="0.45">
      <c r="B171">
        <f t="shared" si="14"/>
        <v>16.099999999999959</v>
      </c>
      <c r="C171">
        <f t="shared" si="10"/>
        <v>5.0621118012422359</v>
      </c>
      <c r="D171">
        <f t="shared" si="11"/>
        <v>5.1609999999999996</v>
      </c>
      <c r="E171">
        <f t="shared" si="12"/>
        <v>5.0804999999999998</v>
      </c>
      <c r="F171">
        <f t="shared" si="13"/>
        <v>5.0536666666666665</v>
      </c>
    </row>
    <row r="172" spans="2:6" x14ac:dyDescent="0.45">
      <c r="B172">
        <f t="shared" si="14"/>
        <v>16.19999999999996</v>
      </c>
      <c r="C172">
        <f t="shared" si="10"/>
        <v>5.0617283950617287</v>
      </c>
      <c r="D172">
        <f t="shared" si="11"/>
        <v>5.1619999999999999</v>
      </c>
      <c r="E172">
        <f t="shared" si="12"/>
        <v>5.0809999999999995</v>
      </c>
      <c r="F172">
        <f t="shared" si="13"/>
        <v>5.0540000000000003</v>
      </c>
    </row>
    <row r="173" spans="2:6" x14ac:dyDescent="0.45">
      <c r="B173">
        <f t="shared" si="14"/>
        <v>16.299999999999962</v>
      </c>
      <c r="C173">
        <f t="shared" si="10"/>
        <v>5.0613496932515343</v>
      </c>
      <c r="D173">
        <f t="shared" si="11"/>
        <v>5.1629999999999994</v>
      </c>
      <c r="E173">
        <f t="shared" si="12"/>
        <v>5.0815000000000001</v>
      </c>
      <c r="F173">
        <f t="shared" si="13"/>
        <v>5.0543333333333331</v>
      </c>
    </row>
    <row r="174" spans="2:6" x14ac:dyDescent="0.45">
      <c r="B174">
        <f t="shared" si="14"/>
        <v>16.399999999999963</v>
      </c>
      <c r="C174">
        <f t="shared" si="10"/>
        <v>5.0609756097560981</v>
      </c>
      <c r="D174">
        <f t="shared" si="11"/>
        <v>5.1639999999999997</v>
      </c>
      <c r="E174">
        <f t="shared" si="12"/>
        <v>5.0819999999999999</v>
      </c>
      <c r="F174">
        <f t="shared" si="13"/>
        <v>5.0546666666666669</v>
      </c>
    </row>
    <row r="175" spans="2:6" x14ac:dyDescent="0.45">
      <c r="B175">
        <f t="shared" si="14"/>
        <v>16.499999999999964</v>
      </c>
      <c r="C175">
        <f t="shared" si="10"/>
        <v>5.0606060606060606</v>
      </c>
      <c r="D175">
        <f t="shared" si="11"/>
        <v>5.165</v>
      </c>
      <c r="E175">
        <f t="shared" si="12"/>
        <v>5.0824999999999996</v>
      </c>
      <c r="F175">
        <f t="shared" si="13"/>
        <v>5.0549999999999997</v>
      </c>
    </row>
    <row r="176" spans="2:6" x14ac:dyDescent="0.45">
      <c r="B176">
        <f t="shared" si="14"/>
        <v>16.599999999999966</v>
      </c>
      <c r="C176">
        <f t="shared" si="10"/>
        <v>5.0602409638554215</v>
      </c>
      <c r="D176">
        <f t="shared" si="11"/>
        <v>5.1659999999999995</v>
      </c>
      <c r="E176">
        <f t="shared" si="12"/>
        <v>5.0830000000000002</v>
      </c>
      <c r="F176">
        <f t="shared" si="13"/>
        <v>5.0553333333333335</v>
      </c>
    </row>
    <row r="177" spans="2:6" x14ac:dyDescent="0.45">
      <c r="B177">
        <f t="shared" si="14"/>
        <v>16.699999999999967</v>
      </c>
      <c r="C177">
        <f t="shared" si="10"/>
        <v>5.0598802395209583</v>
      </c>
      <c r="D177">
        <f t="shared" si="11"/>
        <v>5.1669999999999998</v>
      </c>
      <c r="E177">
        <f t="shared" si="12"/>
        <v>5.0834999999999999</v>
      </c>
      <c r="F177">
        <f t="shared" si="13"/>
        <v>5.0556666666666663</v>
      </c>
    </row>
    <row r="178" spans="2:6" x14ac:dyDescent="0.45">
      <c r="B178">
        <f t="shared" si="14"/>
        <v>16.799999999999969</v>
      </c>
      <c r="C178">
        <f t="shared" si="10"/>
        <v>5.0595238095238093</v>
      </c>
      <c r="D178">
        <f t="shared" si="11"/>
        <v>5.1679999999999993</v>
      </c>
      <c r="E178">
        <f t="shared" si="12"/>
        <v>5.0839999999999996</v>
      </c>
      <c r="F178">
        <f t="shared" si="13"/>
        <v>5.056</v>
      </c>
    </row>
    <row r="179" spans="2:6" x14ac:dyDescent="0.45">
      <c r="B179">
        <f t="shared" si="14"/>
        <v>16.89999999999997</v>
      </c>
      <c r="C179">
        <f t="shared" si="10"/>
        <v>5.059171597633136</v>
      </c>
      <c r="D179">
        <f t="shared" si="11"/>
        <v>5.1689999999999996</v>
      </c>
      <c r="E179">
        <f t="shared" si="12"/>
        <v>5.0845000000000002</v>
      </c>
      <c r="F179">
        <f t="shared" si="13"/>
        <v>5.0563333333333329</v>
      </c>
    </row>
    <row r="180" spans="2:6" x14ac:dyDescent="0.45">
      <c r="B180">
        <f t="shared" si="14"/>
        <v>16.999999999999972</v>
      </c>
      <c r="C180">
        <f t="shared" si="10"/>
        <v>5.0588235294117645</v>
      </c>
      <c r="D180">
        <f t="shared" si="11"/>
        <v>5.17</v>
      </c>
      <c r="E180">
        <f t="shared" si="12"/>
        <v>5.085</v>
      </c>
      <c r="F180">
        <f t="shared" si="13"/>
        <v>5.0566666666666666</v>
      </c>
    </row>
    <row r="181" spans="2:6" x14ac:dyDescent="0.45">
      <c r="B181">
        <f t="shared" si="14"/>
        <v>17.099999999999973</v>
      </c>
      <c r="C181">
        <f t="shared" si="10"/>
        <v>5.0584795321637426</v>
      </c>
      <c r="D181">
        <f t="shared" si="11"/>
        <v>5.1709999999999994</v>
      </c>
      <c r="E181">
        <f t="shared" si="12"/>
        <v>5.0854999999999997</v>
      </c>
      <c r="F181">
        <f t="shared" si="13"/>
        <v>5.0569999999999995</v>
      </c>
    </row>
    <row r="182" spans="2:6" x14ac:dyDescent="0.45">
      <c r="B182">
        <f t="shared" si="14"/>
        <v>17.199999999999974</v>
      </c>
      <c r="C182">
        <f t="shared" si="10"/>
        <v>5.058139534883721</v>
      </c>
      <c r="D182">
        <f t="shared" si="11"/>
        <v>5.1719999999999997</v>
      </c>
      <c r="E182">
        <f t="shared" si="12"/>
        <v>5.0860000000000003</v>
      </c>
      <c r="F182">
        <f t="shared" si="13"/>
        <v>5.0573333333333332</v>
      </c>
    </row>
    <row r="183" spans="2:6" x14ac:dyDescent="0.45">
      <c r="B183">
        <f t="shared" si="14"/>
        <v>17.299999999999976</v>
      </c>
      <c r="C183">
        <f t="shared" si="10"/>
        <v>5.0578034682080926</v>
      </c>
      <c r="D183">
        <f t="shared" si="11"/>
        <v>5.173</v>
      </c>
      <c r="E183">
        <f t="shared" si="12"/>
        <v>5.0865</v>
      </c>
      <c r="F183">
        <f t="shared" si="13"/>
        <v>5.057666666666667</v>
      </c>
    </row>
    <row r="184" spans="2:6" x14ac:dyDescent="0.45">
      <c r="B184">
        <f t="shared" si="14"/>
        <v>17.399999999999977</v>
      </c>
      <c r="C184">
        <f t="shared" si="10"/>
        <v>5.0574712643678161</v>
      </c>
      <c r="D184">
        <f t="shared" si="11"/>
        <v>5.1739999999999995</v>
      </c>
      <c r="E184">
        <f t="shared" si="12"/>
        <v>5.0869999999999997</v>
      </c>
      <c r="F184">
        <f t="shared" si="13"/>
        <v>5.0579999999999998</v>
      </c>
    </row>
    <row r="185" spans="2:6" x14ac:dyDescent="0.45">
      <c r="B185">
        <f t="shared" si="14"/>
        <v>17.499999999999979</v>
      </c>
      <c r="C185">
        <f t="shared" si="10"/>
        <v>5.0571428571428569</v>
      </c>
      <c r="D185">
        <f t="shared" si="11"/>
        <v>5.1749999999999998</v>
      </c>
      <c r="E185">
        <f t="shared" si="12"/>
        <v>5.0874999999999995</v>
      </c>
      <c r="F185">
        <f t="shared" si="13"/>
        <v>5.0583333333333336</v>
      </c>
    </row>
    <row r="186" spans="2:6" x14ac:dyDescent="0.45">
      <c r="B186">
        <f t="shared" si="14"/>
        <v>17.59999999999998</v>
      </c>
      <c r="C186">
        <f t="shared" si="10"/>
        <v>5.0568181818181817</v>
      </c>
      <c r="D186">
        <f t="shared" si="11"/>
        <v>5.1760000000000002</v>
      </c>
      <c r="E186">
        <f t="shared" si="12"/>
        <v>5.0880000000000001</v>
      </c>
      <c r="F186">
        <f t="shared" si="13"/>
        <v>5.0586666666666664</v>
      </c>
    </row>
    <row r="187" spans="2:6" x14ac:dyDescent="0.45">
      <c r="B187">
        <f t="shared" si="14"/>
        <v>17.699999999999982</v>
      </c>
      <c r="C187">
        <f t="shared" si="10"/>
        <v>5.0564971751412431</v>
      </c>
      <c r="D187">
        <f t="shared" si="11"/>
        <v>5.1769999999999996</v>
      </c>
      <c r="E187">
        <f t="shared" si="12"/>
        <v>5.0884999999999998</v>
      </c>
      <c r="F187">
        <f t="shared" si="13"/>
        <v>5.0590000000000002</v>
      </c>
    </row>
    <row r="188" spans="2:6" x14ac:dyDescent="0.45">
      <c r="B188">
        <f t="shared" si="14"/>
        <v>17.799999999999983</v>
      </c>
      <c r="C188">
        <f t="shared" si="10"/>
        <v>5.0561797752808992</v>
      </c>
      <c r="D188">
        <f t="shared" si="11"/>
        <v>5.1779999999999999</v>
      </c>
      <c r="E188">
        <f t="shared" si="12"/>
        <v>5.0889999999999995</v>
      </c>
      <c r="F188">
        <f t="shared" si="13"/>
        <v>5.059333333333333</v>
      </c>
    </row>
    <row r="189" spans="2:6" x14ac:dyDescent="0.45">
      <c r="B189">
        <f t="shared" si="14"/>
        <v>17.899999999999984</v>
      </c>
      <c r="C189">
        <f t="shared" si="10"/>
        <v>5.05586592178771</v>
      </c>
      <c r="D189">
        <f t="shared" si="11"/>
        <v>5.1790000000000003</v>
      </c>
      <c r="E189">
        <f t="shared" si="12"/>
        <v>5.0895000000000001</v>
      </c>
      <c r="F189">
        <f t="shared" si="13"/>
        <v>5.0596666666666668</v>
      </c>
    </row>
    <row r="190" spans="2:6" x14ac:dyDescent="0.45">
      <c r="B190">
        <f t="shared" si="14"/>
        <v>17.999999999999986</v>
      </c>
      <c r="C190">
        <f t="shared" si="10"/>
        <v>5.0555555555555554</v>
      </c>
      <c r="D190">
        <f t="shared" si="11"/>
        <v>5.18</v>
      </c>
      <c r="E190">
        <f t="shared" si="12"/>
        <v>5.09</v>
      </c>
      <c r="F190">
        <f t="shared" si="13"/>
        <v>5.0599999999999996</v>
      </c>
    </row>
    <row r="191" spans="2:6" x14ac:dyDescent="0.45">
      <c r="B191">
        <f t="shared" si="14"/>
        <v>18.099999999999987</v>
      </c>
      <c r="C191">
        <f t="shared" si="10"/>
        <v>5.05524861878453</v>
      </c>
      <c r="D191">
        <f t="shared" si="11"/>
        <v>5.181</v>
      </c>
      <c r="E191">
        <f t="shared" si="12"/>
        <v>5.0904999999999996</v>
      </c>
      <c r="F191">
        <f t="shared" si="13"/>
        <v>5.0603333333333333</v>
      </c>
    </row>
    <row r="192" spans="2:6" x14ac:dyDescent="0.45">
      <c r="B192">
        <f t="shared" si="14"/>
        <v>18.199999999999989</v>
      </c>
      <c r="C192">
        <f t="shared" si="10"/>
        <v>5.0549450549450547</v>
      </c>
      <c r="D192">
        <f t="shared" si="11"/>
        <v>5.1819999999999995</v>
      </c>
      <c r="E192">
        <f t="shared" si="12"/>
        <v>5.0910000000000002</v>
      </c>
      <c r="F192">
        <f t="shared" si="13"/>
        <v>5.0606666666666662</v>
      </c>
    </row>
    <row r="193" spans="2:6" x14ac:dyDescent="0.45">
      <c r="B193">
        <f t="shared" si="14"/>
        <v>18.29999999999999</v>
      </c>
      <c r="C193">
        <f t="shared" si="10"/>
        <v>5.054644808743169</v>
      </c>
      <c r="D193">
        <f t="shared" si="11"/>
        <v>5.1829999999999998</v>
      </c>
      <c r="E193">
        <f t="shared" si="12"/>
        <v>5.0914999999999999</v>
      </c>
      <c r="F193">
        <f t="shared" si="13"/>
        <v>5.0609999999999999</v>
      </c>
    </row>
    <row r="194" spans="2:6" x14ac:dyDescent="0.45">
      <c r="B194">
        <f t="shared" si="14"/>
        <v>18.399999999999991</v>
      </c>
      <c r="C194">
        <f t="shared" si="10"/>
        <v>5.054347826086957</v>
      </c>
      <c r="D194">
        <f t="shared" si="11"/>
        <v>5.1840000000000002</v>
      </c>
      <c r="E194">
        <f t="shared" si="12"/>
        <v>5.0919999999999996</v>
      </c>
      <c r="F194">
        <f t="shared" si="13"/>
        <v>5.0613333333333337</v>
      </c>
    </row>
    <row r="195" spans="2:6" x14ac:dyDescent="0.45">
      <c r="B195">
        <f t="shared" si="14"/>
        <v>18.499999999999993</v>
      </c>
      <c r="C195">
        <f t="shared" si="10"/>
        <v>5.0540540540540544</v>
      </c>
      <c r="D195">
        <f t="shared" si="11"/>
        <v>5.1849999999999996</v>
      </c>
      <c r="E195">
        <f t="shared" si="12"/>
        <v>5.0925000000000002</v>
      </c>
      <c r="F195">
        <f t="shared" si="13"/>
        <v>5.0616666666666665</v>
      </c>
    </row>
    <row r="196" spans="2:6" x14ac:dyDescent="0.45">
      <c r="B196">
        <f t="shared" si="14"/>
        <v>18.599999999999994</v>
      </c>
      <c r="C196">
        <f t="shared" si="10"/>
        <v>5.053763440860215</v>
      </c>
      <c r="D196">
        <f t="shared" si="11"/>
        <v>5.1859999999999999</v>
      </c>
      <c r="E196">
        <f t="shared" si="12"/>
        <v>5.093</v>
      </c>
      <c r="F196">
        <f t="shared" si="13"/>
        <v>5.0620000000000003</v>
      </c>
    </row>
    <row r="197" spans="2:6" x14ac:dyDescent="0.45">
      <c r="B197">
        <f t="shared" si="14"/>
        <v>18.699999999999996</v>
      </c>
      <c r="C197">
        <f t="shared" si="10"/>
        <v>5.0534759358288772</v>
      </c>
      <c r="D197">
        <f t="shared" si="11"/>
        <v>5.1870000000000003</v>
      </c>
      <c r="E197">
        <f t="shared" si="12"/>
        <v>5.0934999999999997</v>
      </c>
      <c r="F197">
        <f t="shared" si="13"/>
        <v>5.0623333333333331</v>
      </c>
    </row>
    <row r="198" spans="2:6" x14ac:dyDescent="0.45">
      <c r="B198">
        <f t="shared" si="14"/>
        <v>18.799999999999997</v>
      </c>
      <c r="C198">
        <f t="shared" si="10"/>
        <v>5.0531914893617023</v>
      </c>
      <c r="D198">
        <f t="shared" si="11"/>
        <v>5.1879999999999997</v>
      </c>
      <c r="E198">
        <f t="shared" si="12"/>
        <v>5.0940000000000003</v>
      </c>
      <c r="F198">
        <f t="shared" si="13"/>
        <v>5.0626666666666669</v>
      </c>
    </row>
    <row r="199" spans="2:6" x14ac:dyDescent="0.45">
      <c r="B199">
        <f t="shared" si="14"/>
        <v>18.899999999999999</v>
      </c>
      <c r="C199">
        <f t="shared" si="10"/>
        <v>5.052910052910053</v>
      </c>
      <c r="D199">
        <f t="shared" si="11"/>
        <v>5.1890000000000001</v>
      </c>
      <c r="E199">
        <f t="shared" si="12"/>
        <v>5.0945</v>
      </c>
      <c r="F199">
        <f t="shared" si="13"/>
        <v>5.0629999999999997</v>
      </c>
    </row>
    <row r="200" spans="2:6" x14ac:dyDescent="0.45">
      <c r="B200">
        <f t="shared" si="14"/>
        <v>19</v>
      </c>
      <c r="C200">
        <f t="shared" si="10"/>
        <v>5.0526315789473681</v>
      </c>
      <c r="D200">
        <f t="shared" si="11"/>
        <v>5.19</v>
      </c>
      <c r="E200">
        <f t="shared" si="12"/>
        <v>5.0949999999999998</v>
      </c>
      <c r="F200">
        <f t="shared" si="13"/>
        <v>5.0633333333333335</v>
      </c>
    </row>
    <row r="201" spans="2:6" x14ac:dyDescent="0.45">
      <c r="B201">
        <f t="shared" si="14"/>
        <v>19.100000000000001</v>
      </c>
      <c r="C201">
        <f t="shared" si="10"/>
        <v>5.0523560209424083</v>
      </c>
      <c r="D201">
        <f t="shared" si="11"/>
        <v>5.1909999999999998</v>
      </c>
      <c r="E201">
        <f t="shared" si="12"/>
        <v>5.0955000000000004</v>
      </c>
      <c r="F201">
        <f t="shared" si="13"/>
        <v>5.0636666666666663</v>
      </c>
    </row>
    <row r="202" spans="2:6" x14ac:dyDescent="0.45">
      <c r="B202">
        <f t="shared" si="14"/>
        <v>19.200000000000003</v>
      </c>
      <c r="C202">
        <f t="shared" si="10"/>
        <v>5.052083333333333</v>
      </c>
      <c r="D202">
        <f t="shared" si="11"/>
        <v>5.1920000000000002</v>
      </c>
      <c r="E202">
        <f t="shared" si="12"/>
        <v>5.0960000000000001</v>
      </c>
      <c r="F202">
        <f t="shared" si="13"/>
        <v>5.0640000000000001</v>
      </c>
    </row>
    <row r="203" spans="2:6" x14ac:dyDescent="0.45">
      <c r="B203">
        <f t="shared" si="14"/>
        <v>19.300000000000004</v>
      </c>
      <c r="C203">
        <f t="shared" ref="C203:C210" si="15">$C$2+1/B203</f>
        <v>5.0518134715025909</v>
      </c>
      <c r="D203">
        <f t="shared" ref="D203:D210" si="16">B203*$C$1/$C$3+$C$2</f>
        <v>5.1929999999999996</v>
      </c>
      <c r="E203">
        <f t="shared" ref="E203:E210" si="17">B203*$C$1/$C$4+$C$2</f>
        <v>5.0964999999999998</v>
      </c>
      <c r="F203">
        <f t="shared" ref="F203:F210" si="18">B203*$C$1/$C$5+$C$2</f>
        <v>5.0643333333333338</v>
      </c>
    </row>
    <row r="204" spans="2:6" x14ac:dyDescent="0.45">
      <c r="B204">
        <f t="shared" ref="B204:B210" si="19">B203+$B$8</f>
        <v>19.400000000000006</v>
      </c>
      <c r="C204">
        <f t="shared" si="15"/>
        <v>5.0515463917525771</v>
      </c>
      <c r="D204">
        <f t="shared" si="16"/>
        <v>5.194</v>
      </c>
      <c r="E204">
        <f t="shared" si="17"/>
        <v>5.0970000000000004</v>
      </c>
      <c r="F204">
        <f t="shared" si="18"/>
        <v>5.0646666666666667</v>
      </c>
    </row>
    <row r="205" spans="2:6" x14ac:dyDescent="0.45">
      <c r="B205">
        <f t="shared" si="19"/>
        <v>19.500000000000007</v>
      </c>
      <c r="C205">
        <f t="shared" si="15"/>
        <v>5.0512820512820511</v>
      </c>
      <c r="D205">
        <f t="shared" si="16"/>
        <v>5.1950000000000003</v>
      </c>
      <c r="E205">
        <f t="shared" si="17"/>
        <v>5.0975000000000001</v>
      </c>
      <c r="F205">
        <f t="shared" si="18"/>
        <v>5.0650000000000004</v>
      </c>
    </row>
    <row r="206" spans="2:6" x14ac:dyDescent="0.45">
      <c r="B206">
        <f t="shared" si="19"/>
        <v>19.600000000000009</v>
      </c>
      <c r="C206">
        <f t="shared" si="15"/>
        <v>5.0510204081632653</v>
      </c>
      <c r="D206">
        <f t="shared" si="16"/>
        <v>5.1959999999999997</v>
      </c>
      <c r="E206">
        <f t="shared" si="17"/>
        <v>5.0979999999999999</v>
      </c>
      <c r="F206">
        <f t="shared" si="18"/>
        <v>5.0653333333333332</v>
      </c>
    </row>
    <row r="207" spans="2:6" x14ac:dyDescent="0.45">
      <c r="B207">
        <f t="shared" si="19"/>
        <v>19.70000000000001</v>
      </c>
      <c r="C207">
        <f t="shared" si="15"/>
        <v>5.0507614213197973</v>
      </c>
      <c r="D207">
        <f t="shared" si="16"/>
        <v>5.1970000000000001</v>
      </c>
      <c r="E207">
        <f t="shared" si="17"/>
        <v>5.0985000000000005</v>
      </c>
      <c r="F207">
        <f t="shared" si="18"/>
        <v>5.065666666666667</v>
      </c>
    </row>
    <row r="208" spans="2:6" x14ac:dyDescent="0.45">
      <c r="B208">
        <f t="shared" si="19"/>
        <v>19.800000000000011</v>
      </c>
      <c r="C208">
        <f t="shared" si="15"/>
        <v>5.0505050505050502</v>
      </c>
      <c r="D208">
        <f t="shared" si="16"/>
        <v>5.1980000000000004</v>
      </c>
      <c r="E208">
        <f t="shared" si="17"/>
        <v>5.0990000000000002</v>
      </c>
      <c r="F208">
        <f t="shared" si="18"/>
        <v>5.0659999999999998</v>
      </c>
    </row>
    <row r="209" spans="2:6" x14ac:dyDescent="0.45">
      <c r="B209">
        <f t="shared" si="19"/>
        <v>19.900000000000013</v>
      </c>
      <c r="C209">
        <f t="shared" si="15"/>
        <v>5.050251256281407</v>
      </c>
      <c r="D209">
        <f t="shared" si="16"/>
        <v>5.1989999999999998</v>
      </c>
      <c r="E209">
        <f t="shared" si="17"/>
        <v>5.0994999999999999</v>
      </c>
      <c r="F209">
        <f t="shared" si="18"/>
        <v>5.0663333333333336</v>
      </c>
    </row>
    <row r="210" spans="2:6" x14ac:dyDescent="0.45">
      <c r="B210">
        <f t="shared" si="19"/>
        <v>20.000000000000014</v>
      </c>
      <c r="C210">
        <f t="shared" si="15"/>
        <v>5.05</v>
      </c>
      <c r="D210">
        <f t="shared" si="16"/>
        <v>5.2</v>
      </c>
      <c r="E210">
        <f t="shared" si="17"/>
        <v>5.0999999999999996</v>
      </c>
      <c r="F210">
        <f t="shared" si="18"/>
        <v>5.0666666666666664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Feuerwerk</vt:lpstr>
      <vt:lpstr>SpezFak</vt:lpstr>
      <vt:lpstr>MonKon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be1046</cp:lastModifiedBy>
  <dcterms:created xsi:type="dcterms:W3CDTF">2019-10-28T13:57:49Z</dcterms:created>
  <dcterms:modified xsi:type="dcterms:W3CDTF">2021-04-13T15:39:05Z</dcterms:modified>
</cp:coreProperties>
</file>