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bk\Jade\Vorlesungen\2021SS\OF_AW\Tutorium\"/>
    </mc:Choice>
  </mc:AlternateContent>
  <bookViews>
    <workbookView xWindow="0" yWindow="0" windowWidth="16185" windowHeight="6443" activeTab="1"/>
  </bookViews>
  <sheets>
    <sheet name="ExterneEffekte" sheetId="4" r:id="rId1"/>
    <sheet name="Steuer" sheetId="3" r:id="rId2"/>
  </sheets>
  <externalReferences>
    <externalReference r:id="rId3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" i="4" l="1"/>
  <c r="C10" i="4"/>
  <c r="A10" i="4"/>
  <c r="B10" i="4" s="1"/>
  <c r="D9" i="4"/>
  <c r="C9" i="4"/>
  <c r="B9" i="4"/>
  <c r="H6" i="4"/>
  <c r="G6" i="4"/>
  <c r="H5" i="4"/>
  <c r="G5" i="4"/>
  <c r="A11" i="4" l="1"/>
  <c r="C11" i="4" l="1"/>
  <c r="B11" i="4"/>
  <c r="A12" i="4"/>
  <c r="D11" i="4"/>
  <c r="C12" i="4" l="1"/>
  <c r="B12" i="4"/>
  <c r="D12" i="4"/>
  <c r="A13" i="4"/>
  <c r="C13" i="4" l="1"/>
  <c r="B13" i="4"/>
  <c r="A14" i="4"/>
  <c r="D13" i="4"/>
  <c r="C14" i="4" l="1"/>
  <c r="D14" i="4"/>
  <c r="B14" i="4"/>
  <c r="A15" i="4"/>
  <c r="C15" i="4" l="1"/>
  <c r="B15" i="4"/>
  <c r="D15" i="4"/>
  <c r="A16" i="4"/>
  <c r="C16" i="4" l="1"/>
  <c r="B16" i="4"/>
  <c r="A17" i="4"/>
  <c r="D16" i="4"/>
  <c r="C17" i="4" l="1"/>
  <c r="D17" i="4"/>
  <c r="B17" i="4"/>
  <c r="A18" i="4"/>
  <c r="C18" i="4" l="1"/>
  <c r="B18" i="4"/>
  <c r="A19" i="4"/>
  <c r="D18" i="4"/>
  <c r="C19" i="4" l="1"/>
  <c r="B19" i="4"/>
  <c r="D19" i="4"/>
  <c r="A20" i="4"/>
  <c r="C20" i="4" l="1"/>
  <c r="B20" i="4"/>
  <c r="A21" i="4"/>
  <c r="D20" i="4"/>
  <c r="C21" i="4" l="1"/>
  <c r="D21" i="4"/>
  <c r="B21" i="4"/>
  <c r="A22" i="4"/>
  <c r="C22" i="4" l="1"/>
  <c r="B22" i="4"/>
  <c r="D22" i="4"/>
  <c r="A23" i="4"/>
  <c r="C23" i="4" l="1"/>
  <c r="B23" i="4"/>
  <c r="A24" i="4"/>
  <c r="D23" i="4"/>
  <c r="C24" i="4" l="1"/>
  <c r="D24" i="4"/>
  <c r="B24" i="4"/>
  <c r="A25" i="4"/>
  <c r="C25" i="4" l="1"/>
  <c r="B25" i="4"/>
  <c r="A26" i="4"/>
  <c r="D25" i="4"/>
  <c r="C26" i="4" l="1"/>
  <c r="B26" i="4"/>
  <c r="D26" i="4"/>
  <c r="A27" i="4"/>
  <c r="C27" i="4" l="1"/>
  <c r="D27" i="4"/>
  <c r="B27" i="4"/>
  <c r="A28" i="4"/>
  <c r="C28" i="4" l="1"/>
  <c r="B28" i="4"/>
  <c r="A29" i="4"/>
  <c r="D28" i="4"/>
  <c r="C29" i="4" l="1"/>
  <c r="B29" i="4"/>
  <c r="D29" i="4"/>
  <c r="A30" i="4"/>
  <c r="C30" i="4" l="1"/>
  <c r="D30" i="4"/>
  <c r="B30" i="4"/>
  <c r="A31" i="4"/>
  <c r="C31" i="4" l="1"/>
  <c r="B31" i="4"/>
  <c r="A32" i="4"/>
  <c r="D31" i="4"/>
  <c r="C32" i="4" l="1"/>
  <c r="B32" i="4"/>
  <c r="D32" i="4"/>
  <c r="A33" i="4"/>
  <c r="C33" i="4" l="1"/>
  <c r="D33" i="4"/>
  <c r="B33" i="4"/>
  <c r="A34" i="4"/>
  <c r="C34" i="4" l="1"/>
  <c r="B34" i="4"/>
  <c r="A35" i="4"/>
  <c r="D34" i="4"/>
  <c r="C35" i="4" l="1"/>
  <c r="B35" i="4"/>
  <c r="A36" i="4"/>
  <c r="D35" i="4"/>
  <c r="C36" i="4" l="1"/>
  <c r="D36" i="4"/>
  <c r="B36" i="4"/>
  <c r="A37" i="4"/>
  <c r="C37" i="4" l="1"/>
  <c r="B37" i="4"/>
  <c r="D37" i="4"/>
  <c r="A38" i="4"/>
  <c r="C38" i="4" l="1"/>
  <c r="B38" i="4"/>
  <c r="A39" i="4"/>
  <c r="D38" i="4"/>
  <c r="C39" i="4" l="1"/>
  <c r="B39" i="4"/>
  <c r="A40" i="4"/>
  <c r="D39" i="4"/>
  <c r="C40" i="4" l="1"/>
  <c r="D40" i="4"/>
  <c r="B40" i="4"/>
  <c r="A41" i="4"/>
  <c r="C41" i="4" l="1"/>
  <c r="B41" i="4"/>
  <c r="D41" i="4"/>
  <c r="A42" i="4"/>
  <c r="C42" i="4" l="1"/>
  <c r="B42" i="4"/>
  <c r="A43" i="4"/>
  <c r="D42" i="4"/>
  <c r="C43" i="4" l="1"/>
  <c r="D43" i="4"/>
  <c r="B43" i="4"/>
  <c r="A44" i="4"/>
  <c r="C44" i="4" l="1"/>
  <c r="B44" i="4"/>
  <c r="D44" i="4"/>
  <c r="A45" i="4"/>
  <c r="C45" i="4" l="1"/>
  <c r="B45" i="4"/>
  <c r="A46" i="4"/>
  <c r="D45" i="4"/>
  <c r="C46" i="4" l="1"/>
  <c r="B46" i="4"/>
  <c r="A47" i="4"/>
  <c r="D46" i="4"/>
  <c r="C47" i="4" l="1"/>
  <c r="D47" i="4"/>
  <c r="B47" i="4"/>
  <c r="A48" i="4"/>
  <c r="C48" i="4" l="1"/>
  <c r="B48" i="4"/>
  <c r="D48" i="4"/>
  <c r="A49" i="4"/>
  <c r="C49" i="4" l="1"/>
  <c r="B49" i="4"/>
  <c r="A50" i="4"/>
  <c r="D49" i="4"/>
  <c r="C50" i="4" l="1"/>
  <c r="B50" i="4"/>
  <c r="D50" i="4"/>
  <c r="A51" i="4"/>
  <c r="C51" i="4" l="1"/>
  <c r="D51" i="4"/>
  <c r="B51" i="4"/>
  <c r="A52" i="4"/>
  <c r="C52" i="4" l="1"/>
  <c r="B52" i="4"/>
  <c r="A53" i="4"/>
  <c r="D52" i="4"/>
  <c r="C53" i="4" l="1"/>
  <c r="B53" i="4"/>
  <c r="D53" i="4"/>
  <c r="A54" i="4"/>
  <c r="C54" i="4" l="1"/>
  <c r="D54" i="4"/>
  <c r="B54" i="4"/>
  <c r="A55" i="4"/>
  <c r="C55" i="4" l="1"/>
  <c r="B55" i="4"/>
  <c r="A56" i="4"/>
  <c r="D55" i="4"/>
  <c r="C56" i="4" l="1"/>
  <c r="B56" i="4"/>
  <c r="D56" i="4"/>
  <c r="A57" i="4"/>
  <c r="C57" i="4" l="1"/>
  <c r="D57" i="4"/>
  <c r="B57" i="4"/>
  <c r="A58" i="4"/>
  <c r="C58" i="4" l="1"/>
  <c r="B58" i="4"/>
  <c r="A59" i="4"/>
  <c r="D58" i="4"/>
  <c r="C59" i="4" l="1"/>
  <c r="B59" i="4"/>
  <c r="D59" i="4"/>
  <c r="A60" i="4"/>
  <c r="C60" i="4" l="1"/>
  <c r="D60" i="4"/>
  <c r="B60" i="4"/>
  <c r="A61" i="4"/>
  <c r="C61" i="4" l="1"/>
  <c r="D61" i="4"/>
  <c r="B61" i="4"/>
  <c r="A62" i="4"/>
  <c r="C62" i="4" l="1"/>
  <c r="B62" i="4"/>
  <c r="D62" i="4"/>
  <c r="A63" i="4"/>
  <c r="L3" i="3"/>
  <c r="K3" i="3"/>
  <c r="L2" i="3"/>
  <c r="K2" i="3"/>
  <c r="J3" i="3"/>
  <c r="J1" i="3"/>
  <c r="G1" i="3"/>
  <c r="I2" i="3"/>
  <c r="H2" i="3"/>
  <c r="F2" i="3"/>
  <c r="I5" i="3" s="1"/>
  <c r="I4" i="3"/>
  <c r="D8" i="3"/>
  <c r="F8" i="3" s="1"/>
  <c r="D9" i="3"/>
  <c r="E8" i="3"/>
  <c r="B9" i="3"/>
  <c r="C9" i="3" s="1"/>
  <c r="F1" i="3"/>
  <c r="I1" i="3" s="1"/>
  <c r="I3" i="3" s="1"/>
  <c r="C63" i="4" l="1"/>
  <c r="B63" i="4"/>
  <c r="D63" i="4"/>
  <c r="A9" i="3"/>
  <c r="F9" i="3"/>
</calcChain>
</file>

<file path=xl/sharedStrings.xml><?xml version="1.0" encoding="utf-8"?>
<sst xmlns="http://schemas.openxmlformats.org/spreadsheetml/2006/main" count="36" uniqueCount="29">
  <si>
    <t>a</t>
  </si>
  <si>
    <t>x</t>
  </si>
  <si>
    <t>p</t>
  </si>
  <si>
    <t>b</t>
  </si>
  <si>
    <t>Dummy</t>
  </si>
  <si>
    <t>c</t>
  </si>
  <si>
    <t>d</t>
  </si>
  <si>
    <t>GS</t>
  </si>
  <si>
    <t>A</t>
  </si>
  <si>
    <t>N</t>
  </si>
  <si>
    <t>Asoz</t>
  </si>
  <si>
    <t>xA</t>
  </si>
  <si>
    <t>a+bp</t>
  </si>
  <si>
    <t>XN</t>
  </si>
  <si>
    <t>c-dp</t>
  </si>
  <si>
    <t>xN</t>
  </si>
  <si>
    <t>pA</t>
  </si>
  <si>
    <t>pN</t>
  </si>
  <si>
    <t>xAt</t>
  </si>
  <si>
    <t>a+b(p+t)</t>
  </si>
  <si>
    <t>t</t>
  </si>
  <si>
    <t>pAt</t>
  </si>
  <si>
    <t>p*</t>
  </si>
  <si>
    <t>x*</t>
  </si>
  <si>
    <t>qt</t>
  </si>
  <si>
    <t>pt</t>
  </si>
  <si>
    <t>t*</t>
  </si>
  <si>
    <t>xt</t>
  </si>
  <si>
    <t>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</si>
</sst>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Holzpellets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ExterneEffekte!$B$8</c:f>
              <c:strCache>
                <c:ptCount val="1"/>
                <c:pt idx="0">
                  <c:v>A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ExterneEffekte!$A$9:$A$49</c:f>
              <c:numCache>
                <c:formatCode>General</c:formatCode>
                <c:ptCount val="4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0.30000000000000004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0.79999999999999993</c:v>
                </c:pt>
                <c:pt idx="9">
                  <c:v>0.89999999999999991</c:v>
                </c:pt>
                <c:pt idx="10">
                  <c:v>0.99999999999999989</c:v>
                </c:pt>
                <c:pt idx="11">
                  <c:v>1.0999999999999999</c:v>
                </c:pt>
                <c:pt idx="12">
                  <c:v>1.2</c:v>
                </c:pt>
                <c:pt idx="13">
                  <c:v>1.3</c:v>
                </c:pt>
                <c:pt idx="14">
                  <c:v>1.4000000000000001</c:v>
                </c:pt>
                <c:pt idx="15">
                  <c:v>1.5000000000000002</c:v>
                </c:pt>
                <c:pt idx="16">
                  <c:v>1.6000000000000003</c:v>
                </c:pt>
                <c:pt idx="17">
                  <c:v>1.7000000000000004</c:v>
                </c:pt>
                <c:pt idx="18">
                  <c:v>1.8000000000000005</c:v>
                </c:pt>
                <c:pt idx="19">
                  <c:v>1.9000000000000006</c:v>
                </c:pt>
                <c:pt idx="20">
                  <c:v>2.0000000000000004</c:v>
                </c:pt>
                <c:pt idx="21">
                  <c:v>2.1000000000000005</c:v>
                </c:pt>
                <c:pt idx="22">
                  <c:v>2.2000000000000006</c:v>
                </c:pt>
                <c:pt idx="23">
                  <c:v>2.3000000000000007</c:v>
                </c:pt>
                <c:pt idx="24">
                  <c:v>2.4000000000000008</c:v>
                </c:pt>
                <c:pt idx="25">
                  <c:v>2.5000000000000009</c:v>
                </c:pt>
                <c:pt idx="26">
                  <c:v>2.600000000000001</c:v>
                </c:pt>
                <c:pt idx="27">
                  <c:v>2.7000000000000011</c:v>
                </c:pt>
                <c:pt idx="28">
                  <c:v>2.8000000000000012</c:v>
                </c:pt>
                <c:pt idx="29">
                  <c:v>2.9000000000000012</c:v>
                </c:pt>
                <c:pt idx="30">
                  <c:v>3.0000000000000013</c:v>
                </c:pt>
                <c:pt idx="31">
                  <c:v>3.1000000000000014</c:v>
                </c:pt>
                <c:pt idx="32">
                  <c:v>3.2000000000000015</c:v>
                </c:pt>
                <c:pt idx="33">
                  <c:v>3.3000000000000016</c:v>
                </c:pt>
                <c:pt idx="34">
                  <c:v>3.4000000000000017</c:v>
                </c:pt>
                <c:pt idx="35">
                  <c:v>3.5000000000000018</c:v>
                </c:pt>
                <c:pt idx="36">
                  <c:v>3.6000000000000019</c:v>
                </c:pt>
                <c:pt idx="37">
                  <c:v>3.700000000000002</c:v>
                </c:pt>
                <c:pt idx="38">
                  <c:v>3.800000000000002</c:v>
                </c:pt>
                <c:pt idx="39">
                  <c:v>3.9000000000000021</c:v>
                </c:pt>
                <c:pt idx="40">
                  <c:v>4.0000000000000018</c:v>
                </c:pt>
              </c:numCache>
            </c:numRef>
          </c:xVal>
          <c:yVal>
            <c:numRef>
              <c:f>ExterneEffekte!$B$9:$B$49</c:f>
              <c:numCache>
                <c:formatCode>General</c:formatCode>
                <c:ptCount val="41"/>
                <c:pt idx="0">
                  <c:v>1</c:v>
                </c:pt>
                <c:pt idx="1">
                  <c:v>1.2</c:v>
                </c:pt>
                <c:pt idx="2">
                  <c:v>1.4</c:v>
                </c:pt>
                <c:pt idx="3">
                  <c:v>1.6</c:v>
                </c:pt>
                <c:pt idx="4">
                  <c:v>1.8</c:v>
                </c:pt>
                <c:pt idx="5">
                  <c:v>2</c:v>
                </c:pt>
                <c:pt idx="6">
                  <c:v>2.2000000000000002</c:v>
                </c:pt>
                <c:pt idx="7">
                  <c:v>2.4</c:v>
                </c:pt>
                <c:pt idx="8">
                  <c:v>2.5999999999999996</c:v>
                </c:pt>
                <c:pt idx="9">
                  <c:v>2.8</c:v>
                </c:pt>
                <c:pt idx="10">
                  <c:v>3</c:v>
                </c:pt>
                <c:pt idx="11">
                  <c:v>3.1999999999999997</c:v>
                </c:pt>
                <c:pt idx="12">
                  <c:v>3.4</c:v>
                </c:pt>
                <c:pt idx="13">
                  <c:v>3.6</c:v>
                </c:pt>
                <c:pt idx="14">
                  <c:v>3.8000000000000003</c:v>
                </c:pt>
                <c:pt idx="15">
                  <c:v>4</c:v>
                </c:pt>
                <c:pt idx="16">
                  <c:v>4.2000000000000011</c:v>
                </c:pt>
                <c:pt idx="17">
                  <c:v>4.4000000000000004</c:v>
                </c:pt>
                <c:pt idx="18">
                  <c:v>4.6000000000000014</c:v>
                </c:pt>
                <c:pt idx="19">
                  <c:v>4.8000000000000007</c:v>
                </c:pt>
                <c:pt idx="20">
                  <c:v>5.0000000000000009</c:v>
                </c:pt>
                <c:pt idx="21">
                  <c:v>5.2000000000000011</c:v>
                </c:pt>
                <c:pt idx="22">
                  <c:v>5.4000000000000012</c:v>
                </c:pt>
                <c:pt idx="23">
                  <c:v>5.6000000000000014</c:v>
                </c:pt>
                <c:pt idx="24">
                  <c:v>5.8000000000000016</c:v>
                </c:pt>
                <c:pt idx="25">
                  <c:v>6.0000000000000018</c:v>
                </c:pt>
                <c:pt idx="26">
                  <c:v>6.200000000000002</c:v>
                </c:pt>
                <c:pt idx="27">
                  <c:v>6.4000000000000021</c:v>
                </c:pt>
                <c:pt idx="28">
                  <c:v>6.6000000000000023</c:v>
                </c:pt>
                <c:pt idx="29">
                  <c:v>6.8000000000000025</c:v>
                </c:pt>
                <c:pt idx="30">
                  <c:v>7.0000000000000027</c:v>
                </c:pt>
                <c:pt idx="31">
                  <c:v>7.2000000000000028</c:v>
                </c:pt>
                <c:pt idx="32">
                  <c:v>7.400000000000003</c:v>
                </c:pt>
                <c:pt idx="33">
                  <c:v>7.6000000000000032</c:v>
                </c:pt>
                <c:pt idx="34">
                  <c:v>7.8000000000000034</c:v>
                </c:pt>
                <c:pt idx="35">
                  <c:v>8.0000000000000036</c:v>
                </c:pt>
                <c:pt idx="36">
                  <c:v>8.2000000000000028</c:v>
                </c:pt>
                <c:pt idx="37">
                  <c:v>8.4000000000000039</c:v>
                </c:pt>
                <c:pt idx="38">
                  <c:v>8.600000000000005</c:v>
                </c:pt>
                <c:pt idx="39">
                  <c:v>8.8000000000000043</c:v>
                </c:pt>
                <c:pt idx="40">
                  <c:v>9.0000000000000036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257-4C94-934C-F5F29DF51DF2}"/>
            </c:ext>
          </c:extLst>
        </c:ser>
        <c:ser>
          <c:idx val="1"/>
          <c:order val="1"/>
          <c:tx>
            <c:strRef>
              <c:f>ExterneEffekte!$C$8</c:f>
              <c:strCache>
                <c:ptCount val="1"/>
                <c:pt idx="0">
                  <c:v>N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ExterneEffekte!$A$9:$A$49</c:f>
              <c:numCache>
                <c:formatCode>General</c:formatCode>
                <c:ptCount val="4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0.30000000000000004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0.79999999999999993</c:v>
                </c:pt>
                <c:pt idx="9">
                  <c:v>0.89999999999999991</c:v>
                </c:pt>
                <c:pt idx="10">
                  <c:v>0.99999999999999989</c:v>
                </c:pt>
                <c:pt idx="11">
                  <c:v>1.0999999999999999</c:v>
                </c:pt>
                <c:pt idx="12">
                  <c:v>1.2</c:v>
                </c:pt>
                <c:pt idx="13">
                  <c:v>1.3</c:v>
                </c:pt>
                <c:pt idx="14">
                  <c:v>1.4000000000000001</c:v>
                </c:pt>
                <c:pt idx="15">
                  <c:v>1.5000000000000002</c:v>
                </c:pt>
                <c:pt idx="16">
                  <c:v>1.6000000000000003</c:v>
                </c:pt>
                <c:pt idx="17">
                  <c:v>1.7000000000000004</c:v>
                </c:pt>
                <c:pt idx="18">
                  <c:v>1.8000000000000005</c:v>
                </c:pt>
                <c:pt idx="19">
                  <c:v>1.9000000000000006</c:v>
                </c:pt>
                <c:pt idx="20">
                  <c:v>2.0000000000000004</c:v>
                </c:pt>
                <c:pt idx="21">
                  <c:v>2.1000000000000005</c:v>
                </c:pt>
                <c:pt idx="22">
                  <c:v>2.2000000000000006</c:v>
                </c:pt>
                <c:pt idx="23">
                  <c:v>2.3000000000000007</c:v>
                </c:pt>
                <c:pt idx="24">
                  <c:v>2.4000000000000008</c:v>
                </c:pt>
                <c:pt idx="25">
                  <c:v>2.5000000000000009</c:v>
                </c:pt>
                <c:pt idx="26">
                  <c:v>2.600000000000001</c:v>
                </c:pt>
                <c:pt idx="27">
                  <c:v>2.7000000000000011</c:v>
                </c:pt>
                <c:pt idx="28">
                  <c:v>2.8000000000000012</c:v>
                </c:pt>
                <c:pt idx="29">
                  <c:v>2.9000000000000012</c:v>
                </c:pt>
                <c:pt idx="30">
                  <c:v>3.0000000000000013</c:v>
                </c:pt>
                <c:pt idx="31">
                  <c:v>3.1000000000000014</c:v>
                </c:pt>
                <c:pt idx="32">
                  <c:v>3.2000000000000015</c:v>
                </c:pt>
                <c:pt idx="33">
                  <c:v>3.3000000000000016</c:v>
                </c:pt>
                <c:pt idx="34">
                  <c:v>3.4000000000000017</c:v>
                </c:pt>
                <c:pt idx="35">
                  <c:v>3.5000000000000018</c:v>
                </c:pt>
                <c:pt idx="36">
                  <c:v>3.6000000000000019</c:v>
                </c:pt>
                <c:pt idx="37">
                  <c:v>3.700000000000002</c:v>
                </c:pt>
                <c:pt idx="38">
                  <c:v>3.800000000000002</c:v>
                </c:pt>
                <c:pt idx="39">
                  <c:v>3.9000000000000021</c:v>
                </c:pt>
                <c:pt idx="40">
                  <c:v>4.0000000000000018</c:v>
                </c:pt>
              </c:numCache>
            </c:numRef>
          </c:xVal>
          <c:yVal>
            <c:numRef>
              <c:f>ExterneEffekte!$C$9:$C$49</c:f>
              <c:numCache>
                <c:formatCode>General</c:formatCode>
                <c:ptCount val="41"/>
                <c:pt idx="0">
                  <c:v>11</c:v>
                </c:pt>
                <c:pt idx="1">
                  <c:v>10.7</c:v>
                </c:pt>
                <c:pt idx="2">
                  <c:v>10.4</c:v>
                </c:pt>
                <c:pt idx="3">
                  <c:v>10.1</c:v>
                </c:pt>
                <c:pt idx="4">
                  <c:v>9.8000000000000007</c:v>
                </c:pt>
                <c:pt idx="5">
                  <c:v>9.5</c:v>
                </c:pt>
                <c:pt idx="6">
                  <c:v>9.1999999999999993</c:v>
                </c:pt>
                <c:pt idx="7">
                  <c:v>8.9</c:v>
                </c:pt>
                <c:pt idx="8">
                  <c:v>8.6</c:v>
                </c:pt>
                <c:pt idx="9">
                  <c:v>8.3000000000000007</c:v>
                </c:pt>
                <c:pt idx="10">
                  <c:v>8</c:v>
                </c:pt>
                <c:pt idx="11">
                  <c:v>7.7</c:v>
                </c:pt>
                <c:pt idx="12">
                  <c:v>7.4</c:v>
                </c:pt>
                <c:pt idx="13">
                  <c:v>7.1</c:v>
                </c:pt>
                <c:pt idx="14">
                  <c:v>6.8</c:v>
                </c:pt>
                <c:pt idx="15">
                  <c:v>6.4999999999999991</c:v>
                </c:pt>
                <c:pt idx="16">
                  <c:v>6.1999999999999993</c:v>
                </c:pt>
                <c:pt idx="17">
                  <c:v>5.8999999999999986</c:v>
                </c:pt>
                <c:pt idx="18">
                  <c:v>5.5999999999999988</c:v>
                </c:pt>
                <c:pt idx="19">
                  <c:v>5.299999999999998</c:v>
                </c:pt>
                <c:pt idx="20">
                  <c:v>4.9999999999999982</c:v>
                </c:pt>
                <c:pt idx="21">
                  <c:v>4.6999999999999984</c:v>
                </c:pt>
                <c:pt idx="22">
                  <c:v>4.3999999999999986</c:v>
                </c:pt>
                <c:pt idx="23">
                  <c:v>4.0999999999999979</c:v>
                </c:pt>
                <c:pt idx="24">
                  <c:v>3.7999999999999972</c:v>
                </c:pt>
                <c:pt idx="25">
                  <c:v>3.4999999999999973</c:v>
                </c:pt>
                <c:pt idx="26">
                  <c:v>3.1999999999999975</c:v>
                </c:pt>
                <c:pt idx="27">
                  <c:v>2.8999999999999968</c:v>
                </c:pt>
                <c:pt idx="28">
                  <c:v>2.5999999999999961</c:v>
                </c:pt>
                <c:pt idx="29">
                  <c:v>2.2999999999999972</c:v>
                </c:pt>
                <c:pt idx="30">
                  <c:v>1.9999999999999964</c:v>
                </c:pt>
                <c:pt idx="31">
                  <c:v>1.6999999999999957</c:v>
                </c:pt>
                <c:pt idx="32">
                  <c:v>1.399999999999995</c:v>
                </c:pt>
                <c:pt idx="33">
                  <c:v>1.0999999999999943</c:v>
                </c:pt>
                <c:pt idx="34">
                  <c:v>0.79999999999999538</c:v>
                </c:pt>
                <c:pt idx="35">
                  <c:v>0.49999999999999467</c:v>
                </c:pt>
                <c:pt idx="36">
                  <c:v>0.19999999999999396</c:v>
                </c:pt>
                <c:pt idx="37">
                  <c:v>-0.10000000000000497</c:v>
                </c:pt>
                <c:pt idx="38">
                  <c:v>-0.40000000000000568</c:v>
                </c:pt>
                <c:pt idx="39">
                  <c:v>-0.70000000000000639</c:v>
                </c:pt>
                <c:pt idx="40">
                  <c:v>-1.0000000000000053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257-4C94-934C-F5F29DF51DF2}"/>
            </c:ext>
          </c:extLst>
        </c:ser>
        <c:ser>
          <c:idx val="2"/>
          <c:order val="2"/>
          <c:tx>
            <c:strRef>
              <c:f>ExterneEffekte!$D$8</c:f>
              <c:strCache>
                <c:ptCount val="1"/>
                <c:pt idx="0">
                  <c:v>Asoz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ExterneEffekte!$A$9:$A$49</c:f>
              <c:numCache>
                <c:formatCode>General</c:formatCode>
                <c:ptCount val="4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0.30000000000000004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0.79999999999999993</c:v>
                </c:pt>
                <c:pt idx="9">
                  <c:v>0.89999999999999991</c:v>
                </c:pt>
                <c:pt idx="10">
                  <c:v>0.99999999999999989</c:v>
                </c:pt>
                <c:pt idx="11">
                  <c:v>1.0999999999999999</c:v>
                </c:pt>
                <c:pt idx="12">
                  <c:v>1.2</c:v>
                </c:pt>
                <c:pt idx="13">
                  <c:v>1.3</c:v>
                </c:pt>
                <c:pt idx="14">
                  <c:v>1.4000000000000001</c:v>
                </c:pt>
                <c:pt idx="15">
                  <c:v>1.5000000000000002</c:v>
                </c:pt>
                <c:pt idx="16">
                  <c:v>1.6000000000000003</c:v>
                </c:pt>
                <c:pt idx="17">
                  <c:v>1.7000000000000004</c:v>
                </c:pt>
                <c:pt idx="18">
                  <c:v>1.8000000000000005</c:v>
                </c:pt>
                <c:pt idx="19">
                  <c:v>1.9000000000000006</c:v>
                </c:pt>
                <c:pt idx="20">
                  <c:v>2.0000000000000004</c:v>
                </c:pt>
                <c:pt idx="21">
                  <c:v>2.1000000000000005</c:v>
                </c:pt>
                <c:pt idx="22">
                  <c:v>2.2000000000000006</c:v>
                </c:pt>
                <c:pt idx="23">
                  <c:v>2.3000000000000007</c:v>
                </c:pt>
                <c:pt idx="24">
                  <c:v>2.4000000000000008</c:v>
                </c:pt>
                <c:pt idx="25">
                  <c:v>2.5000000000000009</c:v>
                </c:pt>
                <c:pt idx="26">
                  <c:v>2.600000000000001</c:v>
                </c:pt>
                <c:pt idx="27">
                  <c:v>2.7000000000000011</c:v>
                </c:pt>
                <c:pt idx="28">
                  <c:v>2.8000000000000012</c:v>
                </c:pt>
                <c:pt idx="29">
                  <c:v>2.9000000000000012</c:v>
                </c:pt>
                <c:pt idx="30">
                  <c:v>3.0000000000000013</c:v>
                </c:pt>
                <c:pt idx="31">
                  <c:v>3.1000000000000014</c:v>
                </c:pt>
                <c:pt idx="32">
                  <c:v>3.2000000000000015</c:v>
                </c:pt>
                <c:pt idx="33">
                  <c:v>3.3000000000000016</c:v>
                </c:pt>
                <c:pt idx="34">
                  <c:v>3.4000000000000017</c:v>
                </c:pt>
                <c:pt idx="35">
                  <c:v>3.5000000000000018</c:v>
                </c:pt>
                <c:pt idx="36">
                  <c:v>3.6000000000000019</c:v>
                </c:pt>
                <c:pt idx="37">
                  <c:v>3.700000000000002</c:v>
                </c:pt>
                <c:pt idx="38">
                  <c:v>3.800000000000002</c:v>
                </c:pt>
                <c:pt idx="39">
                  <c:v>3.9000000000000021</c:v>
                </c:pt>
                <c:pt idx="40">
                  <c:v>4.0000000000000018</c:v>
                </c:pt>
              </c:numCache>
            </c:numRef>
          </c:xVal>
          <c:yVal>
            <c:numRef>
              <c:f>ExterneEffekte!$D$9:$D$49</c:f>
              <c:numCache>
                <c:formatCode>General</c:formatCode>
                <c:ptCount val="41"/>
                <c:pt idx="0">
                  <c:v>3</c:v>
                </c:pt>
                <c:pt idx="1">
                  <c:v>3.2</c:v>
                </c:pt>
                <c:pt idx="2">
                  <c:v>3.4</c:v>
                </c:pt>
                <c:pt idx="3">
                  <c:v>3.6</c:v>
                </c:pt>
                <c:pt idx="4">
                  <c:v>3.8</c:v>
                </c:pt>
                <c:pt idx="5">
                  <c:v>4</c:v>
                </c:pt>
                <c:pt idx="6">
                  <c:v>4.2</c:v>
                </c:pt>
                <c:pt idx="7">
                  <c:v>4.4000000000000004</c:v>
                </c:pt>
                <c:pt idx="8">
                  <c:v>4.5999999999999996</c:v>
                </c:pt>
                <c:pt idx="9">
                  <c:v>4.8</c:v>
                </c:pt>
                <c:pt idx="10">
                  <c:v>5</c:v>
                </c:pt>
                <c:pt idx="11">
                  <c:v>5.1999999999999993</c:v>
                </c:pt>
                <c:pt idx="12">
                  <c:v>5.4</c:v>
                </c:pt>
                <c:pt idx="13">
                  <c:v>5.6</c:v>
                </c:pt>
                <c:pt idx="14">
                  <c:v>5.8000000000000007</c:v>
                </c:pt>
                <c:pt idx="15">
                  <c:v>6</c:v>
                </c:pt>
                <c:pt idx="16">
                  <c:v>6.2000000000000011</c:v>
                </c:pt>
                <c:pt idx="17">
                  <c:v>6.4</c:v>
                </c:pt>
                <c:pt idx="18">
                  <c:v>6.6000000000000014</c:v>
                </c:pt>
                <c:pt idx="19">
                  <c:v>6.8000000000000007</c:v>
                </c:pt>
                <c:pt idx="20">
                  <c:v>7.0000000000000009</c:v>
                </c:pt>
                <c:pt idx="21">
                  <c:v>7.2000000000000011</c:v>
                </c:pt>
                <c:pt idx="22">
                  <c:v>7.4000000000000012</c:v>
                </c:pt>
                <c:pt idx="23">
                  <c:v>7.6000000000000014</c:v>
                </c:pt>
                <c:pt idx="24">
                  <c:v>7.8000000000000016</c:v>
                </c:pt>
                <c:pt idx="25">
                  <c:v>8.0000000000000018</c:v>
                </c:pt>
                <c:pt idx="26">
                  <c:v>8.2000000000000028</c:v>
                </c:pt>
                <c:pt idx="27">
                  <c:v>8.4000000000000021</c:v>
                </c:pt>
                <c:pt idx="28">
                  <c:v>8.6000000000000014</c:v>
                </c:pt>
                <c:pt idx="29">
                  <c:v>8.8000000000000025</c:v>
                </c:pt>
                <c:pt idx="30">
                  <c:v>9.0000000000000036</c:v>
                </c:pt>
                <c:pt idx="31">
                  <c:v>9.2000000000000028</c:v>
                </c:pt>
                <c:pt idx="32">
                  <c:v>9.4000000000000021</c:v>
                </c:pt>
                <c:pt idx="33">
                  <c:v>9.6000000000000032</c:v>
                </c:pt>
                <c:pt idx="34">
                  <c:v>9.8000000000000043</c:v>
                </c:pt>
                <c:pt idx="35">
                  <c:v>10.000000000000004</c:v>
                </c:pt>
                <c:pt idx="36">
                  <c:v>10.200000000000003</c:v>
                </c:pt>
                <c:pt idx="37">
                  <c:v>10.400000000000004</c:v>
                </c:pt>
                <c:pt idx="38">
                  <c:v>10.600000000000005</c:v>
                </c:pt>
                <c:pt idx="39">
                  <c:v>10.800000000000004</c:v>
                </c:pt>
                <c:pt idx="40">
                  <c:v>11.000000000000004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257-4C94-934C-F5F29DF51DF2}"/>
            </c:ext>
          </c:extLst>
        </c:ser>
        <c:ser>
          <c:idx val="3"/>
          <c:order val="3"/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ExterneEffekte!$G$2:$G$3</c:f>
              <c:numCache>
                <c:formatCode>General</c:formatCode>
                <c:ptCount val="2"/>
                <c:pt idx="0">
                  <c:v>2</c:v>
                </c:pt>
                <c:pt idx="1">
                  <c:v>2</c:v>
                </c:pt>
              </c:numCache>
            </c:numRef>
          </c:xVal>
          <c:yVal>
            <c:numRef>
              <c:f>ExterneEffekte!$H$2:$H$3</c:f>
              <c:numCache>
                <c:formatCode>General</c:formatCode>
                <c:ptCount val="2"/>
                <c:pt idx="0">
                  <c:v>5</c:v>
                </c:pt>
                <c:pt idx="1">
                  <c:v>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257-4C94-934C-F5F29DF51DF2}"/>
            </c:ext>
          </c:extLst>
        </c:ser>
        <c:ser>
          <c:idx val="5"/>
          <c:order val="4"/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ExterneEffekte!$G$6:$G$7</c:f>
              <c:numCache>
                <c:formatCode>General</c:formatCode>
                <c:ptCount val="2"/>
                <c:pt idx="0">
                  <c:v>1.6</c:v>
                </c:pt>
                <c:pt idx="1">
                  <c:v>2</c:v>
                </c:pt>
              </c:numCache>
            </c:numRef>
          </c:xVal>
          <c:yVal>
            <c:numRef>
              <c:f>ExterneEffekte!$H$6:$H$7</c:f>
              <c:numCache>
                <c:formatCode>General</c:formatCode>
                <c:ptCount val="2"/>
                <c:pt idx="0">
                  <c:v>6.2</c:v>
                </c:pt>
                <c:pt idx="1">
                  <c:v>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257-4C94-934C-F5F29DF51DF2}"/>
            </c:ext>
          </c:extLst>
        </c:ser>
        <c:ser>
          <c:idx val="4"/>
          <c:order val="5"/>
          <c:tx>
            <c:strRef>
              <c:f>ExterneEffekte!$G$4:$G$5</c:f>
              <c:strCache>
                <c:ptCount val="2"/>
                <c:pt idx="0">
                  <c:v>2</c:v>
                </c:pt>
                <c:pt idx="1">
                  <c:v>1,6</c:v>
                </c:pt>
              </c:strCache>
            </c:strRef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ExterneEffekte!$G$4:$G$5</c:f>
              <c:numCache>
                <c:formatCode>General</c:formatCode>
                <c:ptCount val="2"/>
                <c:pt idx="0">
                  <c:v>2</c:v>
                </c:pt>
                <c:pt idx="1">
                  <c:v>1.6</c:v>
                </c:pt>
              </c:numCache>
            </c:numRef>
          </c:xVal>
          <c:yVal>
            <c:numRef>
              <c:f>ExterneEffekte!$H$4:$H$5</c:f>
              <c:numCache>
                <c:formatCode>General</c:formatCode>
                <c:ptCount val="2"/>
                <c:pt idx="0">
                  <c:v>5</c:v>
                </c:pt>
                <c:pt idx="1">
                  <c:v>6.2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257-4C94-934C-F5F29DF51D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3136616"/>
        <c:axId val="563141536"/>
      </c:scatterChart>
      <c:valAx>
        <c:axId val="563136616"/>
        <c:scaling>
          <c:orientation val="minMax"/>
          <c:max val="3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63141536"/>
        <c:crosses val="autoZero"/>
        <c:crossBetween val="midCat"/>
      </c:valAx>
      <c:valAx>
        <c:axId val="5631415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6313661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egendEntry>
        <c:idx val="3"/>
        <c:delete val="1"/>
      </c:legendEntry>
      <c:legendEntry>
        <c:idx val="4"/>
        <c:delete val="1"/>
      </c:legendEntry>
      <c:legendEntry>
        <c:idx val="5"/>
        <c:delete val="1"/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Steuer!$A$7</c:f>
              <c:strCache>
                <c:ptCount val="1"/>
                <c:pt idx="0">
                  <c:v>xA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Steuer!$A$8:$A$9</c:f>
              <c:numCache>
                <c:formatCode>General</c:formatCode>
                <c:ptCount val="2"/>
                <c:pt idx="0">
                  <c:v>0</c:v>
                </c:pt>
                <c:pt idx="1">
                  <c:v>14</c:v>
                </c:pt>
              </c:numCache>
            </c:numRef>
          </c:xVal>
          <c:yVal>
            <c:numRef>
              <c:f>Steuer!$D$8:$D$9</c:f>
              <c:numCache>
                <c:formatCode>General</c:formatCode>
                <c:ptCount val="2"/>
                <c:pt idx="0">
                  <c:v>1</c:v>
                </c:pt>
                <c:pt idx="1">
                  <c:v>15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D1E-4F42-9702-438B738CDC4D}"/>
            </c:ext>
          </c:extLst>
        </c:ser>
        <c:ser>
          <c:idx val="1"/>
          <c:order val="1"/>
          <c:tx>
            <c:strRef>
              <c:f>Steuer!$B$7</c:f>
              <c:strCache>
                <c:ptCount val="1"/>
                <c:pt idx="0">
                  <c:v>xN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Steuer!$B$8:$B$9</c:f>
              <c:numCache>
                <c:formatCode>General</c:formatCode>
                <c:ptCount val="2"/>
                <c:pt idx="0">
                  <c:v>0</c:v>
                </c:pt>
                <c:pt idx="1">
                  <c:v>14</c:v>
                </c:pt>
              </c:numCache>
            </c:numRef>
          </c:xVal>
          <c:yVal>
            <c:numRef>
              <c:f>Steuer!$E$8:$E$9</c:f>
              <c:numCache>
                <c:formatCode>General</c:formatCode>
                <c:ptCount val="2"/>
                <c:pt idx="0">
                  <c:v>7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D1E-4F42-9702-438B738CDC4D}"/>
            </c:ext>
          </c:extLst>
        </c:ser>
        <c:ser>
          <c:idx val="2"/>
          <c:order val="2"/>
          <c:tx>
            <c:strRef>
              <c:f>Steuer!$C$7</c:f>
              <c:strCache>
                <c:ptCount val="1"/>
                <c:pt idx="0">
                  <c:v>xAt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Steuer!$C$8:$C$9</c:f>
              <c:numCache>
                <c:formatCode>General</c:formatCode>
                <c:ptCount val="2"/>
                <c:pt idx="0">
                  <c:v>0</c:v>
                </c:pt>
                <c:pt idx="1">
                  <c:v>14</c:v>
                </c:pt>
              </c:numCache>
            </c:numRef>
          </c:xVal>
          <c:yVal>
            <c:numRef>
              <c:f>Steuer!$F$8:$F$9</c:f>
              <c:numCache>
                <c:formatCode>General</c:formatCode>
                <c:ptCount val="2"/>
                <c:pt idx="0">
                  <c:v>4</c:v>
                </c:pt>
                <c:pt idx="1">
                  <c:v>18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D1E-4F42-9702-438B738CDC4D}"/>
            </c:ext>
          </c:extLst>
        </c:ser>
        <c:ser>
          <c:idx val="3"/>
          <c:order val="3"/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Steuer!$F$2:$G$2</c:f>
              <c:numCache>
                <c:formatCode>General</c:formatCode>
                <c:ptCount val="2"/>
                <c:pt idx="0">
                  <c:v>4</c:v>
                </c:pt>
                <c:pt idx="1">
                  <c:v>0</c:v>
                </c:pt>
              </c:numCache>
            </c:numRef>
          </c:xVal>
          <c:yVal>
            <c:numRef>
              <c:f>Steuer!$F$1:$G$1</c:f>
              <c:numCache>
                <c:formatCode>General</c:formatCode>
                <c:ptCount val="2"/>
                <c:pt idx="0">
                  <c:v>5</c:v>
                </c:pt>
                <c:pt idx="1">
                  <c:v>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BD1E-4F42-9702-438B738CDC4D}"/>
            </c:ext>
          </c:extLst>
        </c:ser>
        <c:ser>
          <c:idx val="4"/>
          <c:order val="4"/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xVal>
            <c:numRef>
              <c:f>Steuer!$I$2:$J$2</c:f>
              <c:numCache>
                <c:formatCode>General</c:formatCode>
                <c:ptCount val="2"/>
                <c:pt idx="0">
                  <c:v>2</c:v>
                </c:pt>
                <c:pt idx="1">
                  <c:v>0</c:v>
                </c:pt>
              </c:numCache>
            </c:numRef>
          </c:xVal>
          <c:yVal>
            <c:numRef>
              <c:f>Steuer!$I$1:$J$1</c:f>
              <c:numCache>
                <c:formatCode>General</c:formatCode>
                <c:ptCount val="2"/>
                <c:pt idx="0">
                  <c:v>6</c:v>
                </c:pt>
                <c:pt idx="1">
                  <c:v>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BD1E-4F42-9702-438B738CDC4D}"/>
            </c:ext>
          </c:extLst>
        </c:ser>
        <c:ser>
          <c:idx val="5"/>
          <c:order val="5"/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xVal>
            <c:numRef>
              <c:f>Steuer!$I$4:$J$4</c:f>
              <c:numCache>
                <c:formatCode>General</c:formatCode>
                <c:ptCount val="2"/>
                <c:pt idx="0">
                  <c:v>2</c:v>
                </c:pt>
                <c:pt idx="1">
                  <c:v>0</c:v>
                </c:pt>
              </c:numCache>
            </c:numRef>
          </c:xVal>
          <c:yVal>
            <c:numRef>
              <c:f>Steuer!$I$3:$J$3</c:f>
              <c:numCache>
                <c:formatCode>General</c:formatCode>
                <c:ptCount val="2"/>
                <c:pt idx="0">
                  <c:v>3</c:v>
                </c:pt>
                <c:pt idx="1">
                  <c:v>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BD1E-4F42-9702-438B738CDC4D}"/>
            </c:ext>
          </c:extLst>
        </c:ser>
        <c:ser>
          <c:idx val="6"/>
          <c:order val="6"/>
          <c:spPr>
            <a:ln w="19050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Steuer!$L$2:$L$3</c:f>
              <c:numCache>
                <c:formatCode>General</c:formatCode>
                <c:ptCount val="2"/>
                <c:pt idx="0">
                  <c:v>2</c:v>
                </c:pt>
                <c:pt idx="1">
                  <c:v>2</c:v>
                </c:pt>
              </c:numCache>
            </c:numRef>
          </c:xVal>
          <c:yVal>
            <c:numRef>
              <c:f>Steuer!$K$2:$K$3</c:f>
              <c:numCache>
                <c:formatCode>General</c:formatCode>
                <c:ptCount val="2"/>
                <c:pt idx="0">
                  <c:v>6</c:v>
                </c:pt>
                <c:pt idx="1">
                  <c:v>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BD1E-4F42-9702-438B738CDC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09917712"/>
        <c:axId val="709922960"/>
      </c:scatterChart>
      <c:valAx>
        <c:axId val="7099177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x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09922960"/>
        <c:crosses val="autoZero"/>
        <c:crossBetween val="midCat"/>
      </c:valAx>
      <c:valAx>
        <c:axId val="7099229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0991771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egendEntry>
        <c:idx val="3"/>
        <c:delete val="1"/>
      </c:legendEntry>
      <c:legendEntry>
        <c:idx val="4"/>
        <c:delete val="1"/>
      </c:legendEntry>
      <c:legendEntry>
        <c:idx val="5"/>
        <c:delete val="1"/>
      </c:legendEntry>
      <c:legendEntry>
        <c:idx val="6"/>
        <c:delete val="1"/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Steuer!$A$7</c:f>
              <c:strCache>
                <c:ptCount val="1"/>
                <c:pt idx="0">
                  <c:v>xA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Steuer!$A$8:$A$9</c:f>
              <c:numCache>
                <c:formatCode>General</c:formatCode>
                <c:ptCount val="2"/>
                <c:pt idx="0">
                  <c:v>0</c:v>
                </c:pt>
                <c:pt idx="1">
                  <c:v>14</c:v>
                </c:pt>
              </c:numCache>
            </c:numRef>
          </c:xVal>
          <c:yVal>
            <c:numRef>
              <c:f>Steuer!$D$8:$D$9</c:f>
              <c:numCache>
                <c:formatCode>General</c:formatCode>
                <c:ptCount val="2"/>
                <c:pt idx="0">
                  <c:v>1</c:v>
                </c:pt>
                <c:pt idx="1">
                  <c:v>15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38D-4ADB-BC04-D3ACD1EC6836}"/>
            </c:ext>
          </c:extLst>
        </c:ser>
        <c:ser>
          <c:idx val="1"/>
          <c:order val="1"/>
          <c:tx>
            <c:strRef>
              <c:f>Steuer!$B$7</c:f>
              <c:strCache>
                <c:ptCount val="1"/>
                <c:pt idx="0">
                  <c:v>xN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Steuer!$B$8:$B$9</c:f>
              <c:numCache>
                <c:formatCode>General</c:formatCode>
                <c:ptCount val="2"/>
                <c:pt idx="0">
                  <c:v>0</c:v>
                </c:pt>
                <c:pt idx="1">
                  <c:v>14</c:v>
                </c:pt>
              </c:numCache>
            </c:numRef>
          </c:xVal>
          <c:yVal>
            <c:numRef>
              <c:f>Steuer!$E$8:$E$9</c:f>
              <c:numCache>
                <c:formatCode>General</c:formatCode>
                <c:ptCount val="2"/>
                <c:pt idx="0">
                  <c:v>7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38D-4ADB-BC04-D3ACD1EC6836}"/>
            </c:ext>
          </c:extLst>
        </c:ser>
        <c:ser>
          <c:idx val="2"/>
          <c:order val="2"/>
          <c:tx>
            <c:strRef>
              <c:f>Steuer!$C$7</c:f>
              <c:strCache>
                <c:ptCount val="1"/>
                <c:pt idx="0">
                  <c:v>xAt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Steuer!$C$8:$C$9</c:f>
              <c:numCache>
                <c:formatCode>General</c:formatCode>
                <c:ptCount val="2"/>
                <c:pt idx="0">
                  <c:v>0</c:v>
                </c:pt>
                <c:pt idx="1">
                  <c:v>14</c:v>
                </c:pt>
              </c:numCache>
            </c:numRef>
          </c:xVal>
          <c:yVal>
            <c:numRef>
              <c:f>Steuer!$F$8:$F$9</c:f>
              <c:numCache>
                <c:formatCode>General</c:formatCode>
                <c:ptCount val="2"/>
                <c:pt idx="0">
                  <c:v>4</c:v>
                </c:pt>
                <c:pt idx="1">
                  <c:v>18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38D-4ADB-BC04-D3ACD1EC6836}"/>
            </c:ext>
          </c:extLst>
        </c:ser>
        <c:ser>
          <c:idx val="3"/>
          <c:order val="3"/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Steuer!$F$2:$G$2</c:f>
              <c:numCache>
                <c:formatCode>General</c:formatCode>
                <c:ptCount val="2"/>
                <c:pt idx="0">
                  <c:v>4</c:v>
                </c:pt>
                <c:pt idx="1">
                  <c:v>0</c:v>
                </c:pt>
              </c:numCache>
            </c:numRef>
          </c:xVal>
          <c:yVal>
            <c:numRef>
              <c:f>Steuer!$F$1:$G$1</c:f>
              <c:numCache>
                <c:formatCode>General</c:formatCode>
                <c:ptCount val="2"/>
                <c:pt idx="0">
                  <c:v>5</c:v>
                </c:pt>
                <c:pt idx="1">
                  <c:v>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38D-4ADB-BC04-D3ACD1EC6836}"/>
            </c:ext>
          </c:extLst>
        </c:ser>
        <c:ser>
          <c:idx val="4"/>
          <c:order val="4"/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Steuer!$I$2:$J$2</c:f>
              <c:numCache>
                <c:formatCode>General</c:formatCode>
                <c:ptCount val="2"/>
                <c:pt idx="0">
                  <c:v>2</c:v>
                </c:pt>
                <c:pt idx="1">
                  <c:v>0</c:v>
                </c:pt>
              </c:numCache>
            </c:numRef>
          </c:xVal>
          <c:yVal>
            <c:numRef>
              <c:f>Steuer!$I$1:$J$1</c:f>
              <c:numCache>
                <c:formatCode>General</c:formatCode>
                <c:ptCount val="2"/>
                <c:pt idx="0">
                  <c:v>6</c:v>
                </c:pt>
                <c:pt idx="1">
                  <c:v>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38D-4ADB-BC04-D3ACD1EC6836}"/>
            </c:ext>
          </c:extLst>
        </c:ser>
        <c:ser>
          <c:idx val="5"/>
          <c:order val="5"/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Steuer!$I$4:$J$4</c:f>
              <c:numCache>
                <c:formatCode>General</c:formatCode>
                <c:ptCount val="2"/>
                <c:pt idx="0">
                  <c:v>2</c:v>
                </c:pt>
                <c:pt idx="1">
                  <c:v>0</c:v>
                </c:pt>
              </c:numCache>
            </c:numRef>
          </c:xVal>
          <c:yVal>
            <c:numRef>
              <c:f>Steuer!$I$3:$J$3</c:f>
              <c:numCache>
                <c:formatCode>General</c:formatCode>
                <c:ptCount val="2"/>
                <c:pt idx="0">
                  <c:v>3</c:v>
                </c:pt>
                <c:pt idx="1">
                  <c:v>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38D-4ADB-BC04-D3ACD1EC6836}"/>
            </c:ext>
          </c:extLst>
        </c:ser>
        <c:ser>
          <c:idx val="6"/>
          <c:order val="6"/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Steuer!$L$2:$L$3</c:f>
              <c:numCache>
                <c:formatCode>General</c:formatCode>
                <c:ptCount val="2"/>
                <c:pt idx="0">
                  <c:v>2</c:v>
                </c:pt>
                <c:pt idx="1">
                  <c:v>2</c:v>
                </c:pt>
              </c:numCache>
            </c:numRef>
          </c:xVal>
          <c:yVal>
            <c:numRef>
              <c:f>Steuer!$K$2:$K$3</c:f>
              <c:numCache>
                <c:formatCode>General</c:formatCode>
                <c:ptCount val="2"/>
                <c:pt idx="0">
                  <c:v>6</c:v>
                </c:pt>
                <c:pt idx="1">
                  <c:v>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38D-4ADB-BC04-D3ACD1EC68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09917712"/>
        <c:axId val="709922960"/>
      </c:scatterChart>
      <c:valAx>
        <c:axId val="709917712"/>
        <c:scaling>
          <c:orientation val="minMax"/>
          <c:max val="5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x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09922960"/>
        <c:crosses val="autoZero"/>
        <c:crossBetween val="midCat"/>
      </c:valAx>
      <c:valAx>
        <c:axId val="709922960"/>
        <c:scaling>
          <c:orientation val="minMax"/>
          <c:max val="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0991771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egendEntry>
        <c:idx val="3"/>
        <c:delete val="1"/>
      </c:legendEntry>
      <c:legendEntry>
        <c:idx val="4"/>
        <c:delete val="1"/>
      </c:legendEntry>
      <c:legendEntry>
        <c:idx val="5"/>
        <c:delete val="1"/>
      </c:legendEntry>
      <c:legendEntry>
        <c:idx val="6"/>
        <c:delete val="1"/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761999</xdr:colOff>
      <xdr:row>6</xdr:row>
      <xdr:rowOff>180974</xdr:rowOff>
    </xdr:from>
    <xdr:to>
      <xdr:col>12</xdr:col>
      <xdr:colOff>752474</xdr:colOff>
      <xdr:row>28</xdr:row>
      <xdr:rowOff>95249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9</xdr:col>
      <xdr:colOff>619125</xdr:colOff>
      <xdr:row>15</xdr:row>
      <xdr:rowOff>142876</xdr:rowOff>
    </xdr:from>
    <xdr:ext cx="389787" cy="264560"/>
    <xdr:sp macro="" textlink="">
      <xdr:nvSpPr>
        <xdr:cNvPr id="3" name="Textfeld 2"/>
        <xdr:cNvSpPr txBox="1"/>
      </xdr:nvSpPr>
      <xdr:spPr>
        <a:xfrm>
          <a:off x="7477125" y="2857501"/>
          <a:ext cx="38978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de-DE" sz="1100"/>
            <a:t>∆W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454818</xdr:colOff>
      <xdr:row>5</xdr:row>
      <xdr:rowOff>142874</xdr:rowOff>
    </xdr:from>
    <xdr:to>
      <xdr:col>12</xdr:col>
      <xdr:colOff>454818</xdr:colOff>
      <xdr:row>20</xdr:row>
      <xdr:rowOff>171449</xdr:rowOff>
    </xdr:to>
    <xdr:graphicFrame macro="">
      <xdr:nvGraphicFramePr>
        <xdr:cNvPr id="3" name="Diagramm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347662</xdr:colOff>
      <xdr:row>9</xdr:row>
      <xdr:rowOff>128588</xdr:rowOff>
    </xdr:from>
    <xdr:to>
      <xdr:col>6</xdr:col>
      <xdr:colOff>347662</xdr:colOff>
      <xdr:row>24</xdr:row>
      <xdr:rowOff>157163</xdr:rowOff>
    </xdr:to>
    <xdr:graphicFrame macro="">
      <xdr:nvGraphicFramePr>
        <xdr:cNvPr id="4" name="Diagram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0.01979</cdr:x>
      <cdr:y>0.30208</cdr:y>
    </cdr:from>
    <cdr:to>
      <cdr:x>0.06771</cdr:x>
      <cdr:y>0.38542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90488" y="828675"/>
          <a:ext cx="219075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de-DE" sz="1100"/>
        </a:p>
      </cdr:txBody>
    </cdr:sp>
  </cdr:relSizeAnchor>
  <cdr:relSizeAnchor xmlns:cdr="http://schemas.openxmlformats.org/drawingml/2006/chartDrawing">
    <cdr:from>
      <cdr:x>0.02292</cdr:x>
      <cdr:y>0.24479</cdr:y>
    </cdr:from>
    <cdr:to>
      <cdr:x>0.075</cdr:x>
      <cdr:y>0.33681</cdr:y>
    </cdr:to>
    <cdr:sp macro="" textlink="">
      <cdr:nvSpPr>
        <cdr:cNvPr id="3" name="Textfeld 2"/>
        <cdr:cNvSpPr txBox="1"/>
      </cdr:nvSpPr>
      <cdr:spPr>
        <a:xfrm xmlns:a="http://schemas.openxmlformats.org/drawingml/2006/main">
          <a:off x="104775" y="671514"/>
          <a:ext cx="238125" cy="25241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de-DE" sz="1100"/>
            <a:t>qt</a:t>
          </a:r>
        </a:p>
      </cdr:txBody>
    </cdr:sp>
  </cdr:relSizeAnchor>
  <cdr:relSizeAnchor xmlns:cdr="http://schemas.openxmlformats.org/drawingml/2006/chartDrawing">
    <cdr:from>
      <cdr:x>0.025</cdr:x>
      <cdr:y>0.4809</cdr:y>
    </cdr:from>
    <cdr:to>
      <cdr:x>0.07708</cdr:x>
      <cdr:y>0.56944</cdr:y>
    </cdr:to>
    <cdr:sp macro="" textlink="">
      <cdr:nvSpPr>
        <cdr:cNvPr id="4" name="Textfeld 3"/>
        <cdr:cNvSpPr txBox="1"/>
      </cdr:nvSpPr>
      <cdr:spPr>
        <a:xfrm xmlns:a="http://schemas.openxmlformats.org/drawingml/2006/main">
          <a:off x="114301" y="1319213"/>
          <a:ext cx="238125" cy="2428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de-DE" sz="1100"/>
            <a:t>pt</a:t>
          </a:r>
        </a:p>
      </cdr:txBody>
    </cdr:sp>
  </cdr:relSizeAnchor>
  <cdr:relSizeAnchor xmlns:cdr="http://schemas.openxmlformats.org/drawingml/2006/chartDrawing">
    <cdr:from>
      <cdr:x>0.01146</cdr:x>
      <cdr:y>0.33333</cdr:y>
    </cdr:from>
    <cdr:to>
      <cdr:x>0.06979</cdr:x>
      <cdr:y>0.43229</cdr:y>
    </cdr:to>
    <cdr:sp macro="" textlink="">
      <cdr:nvSpPr>
        <cdr:cNvPr id="5" name="Textfeld 4"/>
        <cdr:cNvSpPr txBox="1"/>
      </cdr:nvSpPr>
      <cdr:spPr>
        <a:xfrm xmlns:a="http://schemas.openxmlformats.org/drawingml/2006/main">
          <a:off x="52388" y="914400"/>
          <a:ext cx="266700" cy="2714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de-DE" sz="1100"/>
            <a:t>p*</a:t>
          </a:r>
        </a:p>
      </cdr:txBody>
    </cdr:sp>
  </cdr:relSizeAnchor>
  <cdr:relSizeAnchor xmlns:cdr="http://schemas.openxmlformats.org/drawingml/2006/chartDrawing">
    <cdr:from>
      <cdr:x>0.65521</cdr:x>
      <cdr:y>0.86632</cdr:y>
    </cdr:from>
    <cdr:to>
      <cdr:x>0.71875</cdr:x>
      <cdr:y>0.96354</cdr:y>
    </cdr:to>
    <cdr:sp macro="" textlink="">
      <cdr:nvSpPr>
        <cdr:cNvPr id="6" name="Textfeld 5"/>
        <cdr:cNvSpPr txBox="1"/>
      </cdr:nvSpPr>
      <cdr:spPr>
        <a:xfrm xmlns:a="http://schemas.openxmlformats.org/drawingml/2006/main">
          <a:off x="2995613" y="2376488"/>
          <a:ext cx="290513" cy="2666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de-DE" sz="1100"/>
            <a:t>x*</a:t>
          </a:r>
        </a:p>
      </cdr:txBody>
    </cdr:sp>
  </cdr:relSizeAnchor>
  <cdr:relSizeAnchor xmlns:cdr="http://schemas.openxmlformats.org/drawingml/2006/chartDrawing">
    <cdr:from>
      <cdr:x>0.36354</cdr:x>
      <cdr:y>0.84722</cdr:y>
    </cdr:from>
    <cdr:to>
      <cdr:x>0.41979</cdr:x>
      <cdr:y>0.94792</cdr:y>
    </cdr:to>
    <cdr:sp macro="" textlink="">
      <cdr:nvSpPr>
        <cdr:cNvPr id="7" name="Textfeld 6"/>
        <cdr:cNvSpPr txBox="1"/>
      </cdr:nvSpPr>
      <cdr:spPr>
        <a:xfrm xmlns:a="http://schemas.openxmlformats.org/drawingml/2006/main">
          <a:off x="1662113" y="2324100"/>
          <a:ext cx="257176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de-DE" sz="1100"/>
            <a:t>xt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k/Jade/Vorlesungen/2020WS/OF_AW/Tutorium/Tutorium_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1"/>
      <sheetName val="A2"/>
    </sheetNames>
    <sheetDataSet>
      <sheetData sheetId="0"/>
      <sheetData sheetId="1">
        <row r="2">
          <cell r="G2">
            <v>2</v>
          </cell>
          <cell r="H2">
            <v>5</v>
          </cell>
        </row>
        <row r="3">
          <cell r="G3">
            <v>2</v>
          </cell>
          <cell r="H3">
            <v>7</v>
          </cell>
        </row>
        <row r="4">
          <cell r="G4">
            <v>2</v>
          </cell>
          <cell r="H4">
            <v>5</v>
          </cell>
        </row>
        <row r="5">
          <cell r="G5">
            <v>1.6</v>
          </cell>
          <cell r="H5">
            <v>6.2</v>
          </cell>
        </row>
        <row r="6">
          <cell r="G6">
            <v>1.6</v>
          </cell>
          <cell r="H6">
            <v>6.2</v>
          </cell>
        </row>
        <row r="7">
          <cell r="G7">
            <v>2</v>
          </cell>
          <cell r="H7">
            <v>7</v>
          </cell>
        </row>
        <row r="8">
          <cell r="B8" t="str">
            <v>A</v>
          </cell>
          <cell r="C8" t="str">
            <v>N</v>
          </cell>
          <cell r="D8" t="str">
            <v>Asoz</v>
          </cell>
        </row>
        <row r="9">
          <cell r="A9">
            <v>0</v>
          </cell>
          <cell r="B9">
            <v>1</v>
          </cell>
          <cell r="C9">
            <v>11</v>
          </cell>
          <cell r="D9">
            <v>3</v>
          </cell>
        </row>
        <row r="10">
          <cell r="A10">
            <v>0.1</v>
          </cell>
          <cell r="B10">
            <v>1.2</v>
          </cell>
          <cell r="C10">
            <v>10.7</v>
          </cell>
          <cell r="D10">
            <v>3.2</v>
          </cell>
        </row>
        <row r="11">
          <cell r="A11">
            <v>0.2</v>
          </cell>
          <cell r="B11">
            <v>1.4</v>
          </cell>
          <cell r="C11">
            <v>10.4</v>
          </cell>
          <cell r="D11">
            <v>3.4</v>
          </cell>
        </row>
        <row r="12">
          <cell r="A12">
            <v>0.30000000000000004</v>
          </cell>
          <cell r="B12">
            <v>1.6</v>
          </cell>
          <cell r="C12">
            <v>10.1</v>
          </cell>
          <cell r="D12">
            <v>3.6</v>
          </cell>
        </row>
        <row r="13">
          <cell r="A13">
            <v>0.4</v>
          </cell>
          <cell r="B13">
            <v>1.8</v>
          </cell>
          <cell r="C13">
            <v>9.8000000000000007</v>
          </cell>
          <cell r="D13">
            <v>3.8</v>
          </cell>
        </row>
        <row r="14">
          <cell r="A14">
            <v>0.5</v>
          </cell>
          <cell r="B14">
            <v>2</v>
          </cell>
          <cell r="C14">
            <v>9.5</v>
          </cell>
          <cell r="D14">
            <v>4</v>
          </cell>
        </row>
        <row r="15">
          <cell r="A15">
            <v>0.6</v>
          </cell>
          <cell r="B15">
            <v>2.2000000000000002</v>
          </cell>
          <cell r="C15">
            <v>9.1999999999999993</v>
          </cell>
          <cell r="D15">
            <v>4.2</v>
          </cell>
        </row>
        <row r="16">
          <cell r="A16">
            <v>0.7</v>
          </cell>
          <cell r="B16">
            <v>2.4</v>
          </cell>
          <cell r="C16">
            <v>8.9</v>
          </cell>
          <cell r="D16">
            <v>4.4000000000000004</v>
          </cell>
        </row>
        <row r="17">
          <cell r="A17">
            <v>0.79999999999999993</v>
          </cell>
          <cell r="B17">
            <v>2.5999999999999996</v>
          </cell>
          <cell r="C17">
            <v>8.6</v>
          </cell>
          <cell r="D17">
            <v>4.5999999999999996</v>
          </cell>
        </row>
        <row r="18">
          <cell r="A18">
            <v>0.89999999999999991</v>
          </cell>
          <cell r="B18">
            <v>2.8</v>
          </cell>
          <cell r="C18">
            <v>8.3000000000000007</v>
          </cell>
          <cell r="D18">
            <v>4.8</v>
          </cell>
        </row>
        <row r="19">
          <cell r="A19">
            <v>0.99999999999999989</v>
          </cell>
          <cell r="B19">
            <v>3</v>
          </cell>
          <cell r="C19">
            <v>8</v>
          </cell>
          <cell r="D19">
            <v>5</v>
          </cell>
        </row>
        <row r="20">
          <cell r="A20">
            <v>1.0999999999999999</v>
          </cell>
          <cell r="B20">
            <v>3.1999999999999997</v>
          </cell>
          <cell r="C20">
            <v>7.7</v>
          </cell>
          <cell r="D20">
            <v>5.1999999999999993</v>
          </cell>
        </row>
        <row r="21">
          <cell r="A21">
            <v>1.2</v>
          </cell>
          <cell r="B21">
            <v>3.4</v>
          </cell>
          <cell r="C21">
            <v>7.4</v>
          </cell>
          <cell r="D21">
            <v>5.4</v>
          </cell>
        </row>
        <row r="22">
          <cell r="A22">
            <v>1.3</v>
          </cell>
          <cell r="B22">
            <v>3.6</v>
          </cell>
          <cell r="C22">
            <v>7.1</v>
          </cell>
          <cell r="D22">
            <v>5.6</v>
          </cell>
        </row>
        <row r="23">
          <cell r="A23">
            <v>1.4000000000000001</v>
          </cell>
          <cell r="B23">
            <v>3.8000000000000003</v>
          </cell>
          <cell r="C23">
            <v>6.8</v>
          </cell>
          <cell r="D23">
            <v>5.8000000000000007</v>
          </cell>
        </row>
        <row r="24">
          <cell r="A24">
            <v>1.5000000000000002</v>
          </cell>
          <cell r="B24">
            <v>4</v>
          </cell>
          <cell r="C24">
            <v>6.4999999999999991</v>
          </cell>
          <cell r="D24">
            <v>6</v>
          </cell>
        </row>
        <row r="25">
          <cell r="A25">
            <v>1.6000000000000003</v>
          </cell>
          <cell r="B25">
            <v>4.2000000000000011</v>
          </cell>
          <cell r="C25">
            <v>6.1999999999999993</v>
          </cell>
          <cell r="D25">
            <v>6.2000000000000011</v>
          </cell>
        </row>
        <row r="26">
          <cell r="A26">
            <v>1.7000000000000004</v>
          </cell>
          <cell r="B26">
            <v>4.4000000000000004</v>
          </cell>
          <cell r="C26">
            <v>5.8999999999999986</v>
          </cell>
          <cell r="D26">
            <v>6.4</v>
          </cell>
        </row>
        <row r="27">
          <cell r="A27">
            <v>1.8000000000000005</v>
          </cell>
          <cell r="B27">
            <v>4.6000000000000014</v>
          </cell>
          <cell r="C27">
            <v>5.5999999999999988</v>
          </cell>
          <cell r="D27">
            <v>6.6000000000000014</v>
          </cell>
        </row>
        <row r="28">
          <cell r="A28">
            <v>1.9000000000000006</v>
          </cell>
          <cell r="B28">
            <v>4.8000000000000007</v>
          </cell>
          <cell r="C28">
            <v>5.299999999999998</v>
          </cell>
          <cell r="D28">
            <v>6.8000000000000007</v>
          </cell>
        </row>
        <row r="29">
          <cell r="A29">
            <v>2.0000000000000004</v>
          </cell>
          <cell r="B29">
            <v>5.0000000000000009</v>
          </cell>
          <cell r="C29">
            <v>4.9999999999999982</v>
          </cell>
          <cell r="D29">
            <v>7.0000000000000009</v>
          </cell>
        </row>
        <row r="30">
          <cell r="A30">
            <v>2.1000000000000005</v>
          </cell>
          <cell r="B30">
            <v>5.2000000000000011</v>
          </cell>
          <cell r="C30">
            <v>4.6999999999999984</v>
          </cell>
          <cell r="D30">
            <v>7.2000000000000011</v>
          </cell>
        </row>
        <row r="31">
          <cell r="A31">
            <v>2.2000000000000006</v>
          </cell>
          <cell r="B31">
            <v>5.4000000000000012</v>
          </cell>
          <cell r="C31">
            <v>4.3999999999999986</v>
          </cell>
          <cell r="D31">
            <v>7.4000000000000012</v>
          </cell>
        </row>
        <row r="32">
          <cell r="A32">
            <v>2.3000000000000007</v>
          </cell>
          <cell r="B32">
            <v>5.6000000000000014</v>
          </cell>
          <cell r="C32">
            <v>4.0999999999999979</v>
          </cell>
          <cell r="D32">
            <v>7.6000000000000014</v>
          </cell>
        </row>
        <row r="33">
          <cell r="A33">
            <v>2.4000000000000008</v>
          </cell>
          <cell r="B33">
            <v>5.8000000000000016</v>
          </cell>
          <cell r="C33">
            <v>3.7999999999999972</v>
          </cell>
          <cell r="D33">
            <v>7.8000000000000016</v>
          </cell>
        </row>
        <row r="34">
          <cell r="A34">
            <v>2.5000000000000009</v>
          </cell>
          <cell r="B34">
            <v>6.0000000000000018</v>
          </cell>
          <cell r="C34">
            <v>3.4999999999999973</v>
          </cell>
          <cell r="D34">
            <v>8.0000000000000018</v>
          </cell>
        </row>
        <row r="35">
          <cell r="A35">
            <v>2.600000000000001</v>
          </cell>
          <cell r="B35">
            <v>6.200000000000002</v>
          </cell>
          <cell r="C35">
            <v>3.1999999999999975</v>
          </cell>
          <cell r="D35">
            <v>8.2000000000000028</v>
          </cell>
        </row>
        <row r="36">
          <cell r="A36">
            <v>2.7000000000000011</v>
          </cell>
          <cell r="B36">
            <v>6.4000000000000021</v>
          </cell>
          <cell r="C36">
            <v>2.8999999999999968</v>
          </cell>
          <cell r="D36">
            <v>8.4000000000000021</v>
          </cell>
        </row>
        <row r="37">
          <cell r="A37">
            <v>2.8000000000000012</v>
          </cell>
          <cell r="B37">
            <v>6.6000000000000023</v>
          </cell>
          <cell r="C37">
            <v>2.5999999999999961</v>
          </cell>
          <cell r="D37">
            <v>8.6000000000000014</v>
          </cell>
        </row>
        <row r="38">
          <cell r="A38">
            <v>2.9000000000000012</v>
          </cell>
          <cell r="B38">
            <v>6.8000000000000025</v>
          </cell>
          <cell r="C38">
            <v>2.2999999999999972</v>
          </cell>
          <cell r="D38">
            <v>8.8000000000000025</v>
          </cell>
        </row>
        <row r="39">
          <cell r="A39">
            <v>3.0000000000000013</v>
          </cell>
          <cell r="B39">
            <v>7.0000000000000027</v>
          </cell>
          <cell r="C39">
            <v>1.9999999999999964</v>
          </cell>
          <cell r="D39">
            <v>9.0000000000000036</v>
          </cell>
        </row>
        <row r="40">
          <cell r="A40">
            <v>3.1000000000000014</v>
          </cell>
          <cell r="B40">
            <v>7.2000000000000028</v>
          </cell>
          <cell r="C40">
            <v>1.6999999999999957</v>
          </cell>
          <cell r="D40">
            <v>9.2000000000000028</v>
          </cell>
        </row>
        <row r="41">
          <cell r="A41">
            <v>3.2000000000000015</v>
          </cell>
          <cell r="B41">
            <v>7.400000000000003</v>
          </cell>
          <cell r="C41">
            <v>1.399999999999995</v>
          </cell>
          <cell r="D41">
            <v>9.4000000000000021</v>
          </cell>
        </row>
        <row r="42">
          <cell r="A42">
            <v>3.3000000000000016</v>
          </cell>
          <cell r="B42">
            <v>7.6000000000000032</v>
          </cell>
          <cell r="C42">
            <v>1.0999999999999943</v>
          </cell>
          <cell r="D42">
            <v>9.6000000000000032</v>
          </cell>
        </row>
        <row r="43">
          <cell r="A43">
            <v>3.4000000000000017</v>
          </cell>
          <cell r="B43">
            <v>7.8000000000000034</v>
          </cell>
          <cell r="C43">
            <v>0.79999999999999538</v>
          </cell>
          <cell r="D43">
            <v>9.8000000000000043</v>
          </cell>
        </row>
        <row r="44">
          <cell r="A44">
            <v>3.5000000000000018</v>
          </cell>
          <cell r="B44">
            <v>8.0000000000000036</v>
          </cell>
          <cell r="C44">
            <v>0.49999999999999467</v>
          </cell>
          <cell r="D44">
            <v>10.000000000000004</v>
          </cell>
        </row>
        <row r="45">
          <cell r="A45">
            <v>3.6000000000000019</v>
          </cell>
          <cell r="B45">
            <v>8.2000000000000028</v>
          </cell>
          <cell r="C45">
            <v>0.19999999999999396</v>
          </cell>
          <cell r="D45">
            <v>10.200000000000003</v>
          </cell>
        </row>
        <row r="46">
          <cell r="A46">
            <v>3.700000000000002</v>
          </cell>
          <cell r="B46">
            <v>8.4000000000000039</v>
          </cell>
          <cell r="C46">
            <v>-0.10000000000000497</v>
          </cell>
          <cell r="D46">
            <v>10.400000000000004</v>
          </cell>
        </row>
        <row r="47">
          <cell r="A47">
            <v>3.800000000000002</v>
          </cell>
          <cell r="B47">
            <v>8.600000000000005</v>
          </cell>
          <cell r="C47">
            <v>-0.40000000000000568</v>
          </cell>
          <cell r="D47">
            <v>10.600000000000005</v>
          </cell>
        </row>
        <row r="48">
          <cell r="A48">
            <v>3.9000000000000021</v>
          </cell>
          <cell r="B48">
            <v>8.8000000000000043</v>
          </cell>
          <cell r="C48">
            <v>-0.70000000000000639</v>
          </cell>
          <cell r="D48">
            <v>10.800000000000004</v>
          </cell>
        </row>
        <row r="49">
          <cell r="A49">
            <v>4.0000000000000018</v>
          </cell>
          <cell r="B49">
            <v>9.0000000000000036</v>
          </cell>
          <cell r="C49">
            <v>-1.0000000000000053</v>
          </cell>
          <cell r="D49">
            <v>11.000000000000004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3"/>
  <sheetViews>
    <sheetView topLeftCell="A9" workbookViewId="0">
      <selection activeCell="G32" sqref="G32"/>
    </sheetView>
  </sheetViews>
  <sheetFormatPr baseColWidth="10" defaultRowHeight="14.25" x14ac:dyDescent="0.45"/>
  <sheetData>
    <row r="1" spans="1:8" x14ac:dyDescent="0.45">
      <c r="A1" t="s">
        <v>0</v>
      </c>
      <c r="B1">
        <v>1</v>
      </c>
      <c r="G1" t="s">
        <v>1</v>
      </c>
      <c r="H1" t="s">
        <v>2</v>
      </c>
    </row>
    <row r="2" spans="1:8" x14ac:dyDescent="0.45">
      <c r="A2" t="s">
        <v>3</v>
      </c>
      <c r="B2">
        <v>2</v>
      </c>
      <c r="F2" t="s">
        <v>4</v>
      </c>
      <c r="G2">
        <v>2</v>
      </c>
      <c r="H2">
        <v>5</v>
      </c>
    </row>
    <row r="3" spans="1:8" x14ac:dyDescent="0.45">
      <c r="A3" t="s">
        <v>5</v>
      </c>
      <c r="B3">
        <v>11</v>
      </c>
      <c r="G3">
        <v>2</v>
      </c>
      <c r="H3">
        <v>7</v>
      </c>
    </row>
    <row r="4" spans="1:8" x14ac:dyDescent="0.45">
      <c r="A4" t="s">
        <v>6</v>
      </c>
      <c r="B4">
        <v>-3</v>
      </c>
      <c r="G4">
        <v>2</v>
      </c>
      <c r="H4">
        <v>5</v>
      </c>
    </row>
    <row r="5" spans="1:8" x14ac:dyDescent="0.45">
      <c r="A5" t="s">
        <v>7</v>
      </c>
      <c r="B5">
        <v>2</v>
      </c>
      <c r="G5">
        <f>8/5</f>
        <v>1.6</v>
      </c>
      <c r="H5">
        <f>31/5</f>
        <v>6.2</v>
      </c>
    </row>
    <row r="6" spans="1:8" x14ac:dyDescent="0.45">
      <c r="G6">
        <f>8/5</f>
        <v>1.6</v>
      </c>
      <c r="H6">
        <f>31/5</f>
        <v>6.2</v>
      </c>
    </row>
    <row r="7" spans="1:8" x14ac:dyDescent="0.45">
      <c r="A7">
        <v>0.1</v>
      </c>
      <c r="G7">
        <v>2</v>
      </c>
      <c r="H7">
        <v>7</v>
      </c>
    </row>
    <row r="8" spans="1:8" x14ac:dyDescent="0.45">
      <c r="A8" t="s">
        <v>1</v>
      </c>
      <c r="B8" t="s">
        <v>8</v>
      </c>
      <c r="C8" t="s">
        <v>9</v>
      </c>
      <c r="D8" t="s">
        <v>10</v>
      </c>
    </row>
    <row r="9" spans="1:8" x14ac:dyDescent="0.45">
      <c r="A9">
        <v>0</v>
      </c>
      <c r="B9">
        <f>$B$1+$B$2*A9</f>
        <v>1</v>
      </c>
      <c r="C9">
        <f>$B$3+$B$4*A9</f>
        <v>11</v>
      </c>
      <c r="D9">
        <f>$B$1+$B$2*A9+$B$5</f>
        <v>3</v>
      </c>
    </row>
    <row r="10" spans="1:8" x14ac:dyDescent="0.45">
      <c r="A10">
        <f>$A$7+A9</f>
        <v>0.1</v>
      </c>
      <c r="B10">
        <f t="shared" ref="B10:B63" si="0">$B$1+$B$2*A10</f>
        <v>1.2</v>
      </c>
      <c r="C10">
        <f t="shared" ref="C10:C63" si="1">$B$3+$B$4*A10</f>
        <v>10.7</v>
      </c>
      <c r="D10">
        <f t="shared" ref="D10:D63" si="2">$B$1+$B$2*A10+$B$5</f>
        <v>3.2</v>
      </c>
    </row>
    <row r="11" spans="1:8" x14ac:dyDescent="0.45">
      <c r="A11">
        <f t="shared" ref="A11:A63" si="3">$A$7+A10</f>
        <v>0.2</v>
      </c>
      <c r="B11">
        <f t="shared" si="0"/>
        <v>1.4</v>
      </c>
      <c r="C11">
        <f t="shared" si="1"/>
        <v>10.4</v>
      </c>
      <c r="D11">
        <f t="shared" si="2"/>
        <v>3.4</v>
      </c>
    </row>
    <row r="12" spans="1:8" x14ac:dyDescent="0.45">
      <c r="A12">
        <f t="shared" si="3"/>
        <v>0.30000000000000004</v>
      </c>
      <c r="B12">
        <f t="shared" si="0"/>
        <v>1.6</v>
      </c>
      <c r="C12">
        <f t="shared" si="1"/>
        <v>10.1</v>
      </c>
      <c r="D12">
        <f t="shared" si="2"/>
        <v>3.6</v>
      </c>
    </row>
    <row r="13" spans="1:8" x14ac:dyDescent="0.45">
      <c r="A13">
        <f t="shared" si="3"/>
        <v>0.4</v>
      </c>
      <c r="B13">
        <f t="shared" si="0"/>
        <v>1.8</v>
      </c>
      <c r="C13">
        <f t="shared" si="1"/>
        <v>9.8000000000000007</v>
      </c>
      <c r="D13">
        <f t="shared" si="2"/>
        <v>3.8</v>
      </c>
    </row>
    <row r="14" spans="1:8" x14ac:dyDescent="0.45">
      <c r="A14">
        <f t="shared" si="3"/>
        <v>0.5</v>
      </c>
      <c r="B14">
        <f t="shared" si="0"/>
        <v>2</v>
      </c>
      <c r="C14">
        <f t="shared" si="1"/>
        <v>9.5</v>
      </c>
      <c r="D14">
        <f t="shared" si="2"/>
        <v>4</v>
      </c>
    </row>
    <row r="15" spans="1:8" x14ac:dyDescent="0.45">
      <c r="A15">
        <f t="shared" si="3"/>
        <v>0.6</v>
      </c>
      <c r="B15">
        <f t="shared" si="0"/>
        <v>2.2000000000000002</v>
      </c>
      <c r="C15">
        <f t="shared" si="1"/>
        <v>9.1999999999999993</v>
      </c>
      <c r="D15">
        <f t="shared" si="2"/>
        <v>4.2</v>
      </c>
    </row>
    <row r="16" spans="1:8" x14ac:dyDescent="0.45">
      <c r="A16">
        <f t="shared" si="3"/>
        <v>0.7</v>
      </c>
      <c r="B16">
        <f t="shared" si="0"/>
        <v>2.4</v>
      </c>
      <c r="C16">
        <f t="shared" si="1"/>
        <v>8.9</v>
      </c>
      <c r="D16">
        <f t="shared" si="2"/>
        <v>4.4000000000000004</v>
      </c>
    </row>
    <row r="17" spans="1:4" x14ac:dyDescent="0.45">
      <c r="A17">
        <f t="shared" si="3"/>
        <v>0.79999999999999993</v>
      </c>
      <c r="B17">
        <f t="shared" si="0"/>
        <v>2.5999999999999996</v>
      </c>
      <c r="C17">
        <f t="shared" si="1"/>
        <v>8.6</v>
      </c>
      <c r="D17">
        <f t="shared" si="2"/>
        <v>4.5999999999999996</v>
      </c>
    </row>
    <row r="18" spans="1:4" x14ac:dyDescent="0.45">
      <c r="A18">
        <f t="shared" si="3"/>
        <v>0.89999999999999991</v>
      </c>
      <c r="B18">
        <f t="shared" si="0"/>
        <v>2.8</v>
      </c>
      <c r="C18">
        <f t="shared" si="1"/>
        <v>8.3000000000000007</v>
      </c>
      <c r="D18">
        <f t="shared" si="2"/>
        <v>4.8</v>
      </c>
    </row>
    <row r="19" spans="1:4" x14ac:dyDescent="0.45">
      <c r="A19">
        <f t="shared" si="3"/>
        <v>0.99999999999999989</v>
      </c>
      <c r="B19">
        <f t="shared" si="0"/>
        <v>3</v>
      </c>
      <c r="C19">
        <f t="shared" si="1"/>
        <v>8</v>
      </c>
      <c r="D19">
        <f t="shared" si="2"/>
        <v>5</v>
      </c>
    </row>
    <row r="20" spans="1:4" x14ac:dyDescent="0.45">
      <c r="A20">
        <f t="shared" si="3"/>
        <v>1.0999999999999999</v>
      </c>
      <c r="B20">
        <f t="shared" si="0"/>
        <v>3.1999999999999997</v>
      </c>
      <c r="C20">
        <f t="shared" si="1"/>
        <v>7.7</v>
      </c>
      <c r="D20">
        <f t="shared" si="2"/>
        <v>5.1999999999999993</v>
      </c>
    </row>
    <row r="21" spans="1:4" x14ac:dyDescent="0.45">
      <c r="A21">
        <f t="shared" si="3"/>
        <v>1.2</v>
      </c>
      <c r="B21">
        <f t="shared" si="0"/>
        <v>3.4</v>
      </c>
      <c r="C21">
        <f t="shared" si="1"/>
        <v>7.4</v>
      </c>
      <c r="D21">
        <f t="shared" si="2"/>
        <v>5.4</v>
      </c>
    </row>
    <row r="22" spans="1:4" x14ac:dyDescent="0.45">
      <c r="A22">
        <f t="shared" si="3"/>
        <v>1.3</v>
      </c>
      <c r="B22">
        <f t="shared" si="0"/>
        <v>3.6</v>
      </c>
      <c r="C22">
        <f t="shared" si="1"/>
        <v>7.1</v>
      </c>
      <c r="D22">
        <f t="shared" si="2"/>
        <v>5.6</v>
      </c>
    </row>
    <row r="23" spans="1:4" x14ac:dyDescent="0.45">
      <c r="A23">
        <f t="shared" si="3"/>
        <v>1.4000000000000001</v>
      </c>
      <c r="B23">
        <f t="shared" si="0"/>
        <v>3.8000000000000003</v>
      </c>
      <c r="C23">
        <f t="shared" si="1"/>
        <v>6.8</v>
      </c>
      <c r="D23">
        <f t="shared" si="2"/>
        <v>5.8000000000000007</v>
      </c>
    </row>
    <row r="24" spans="1:4" x14ac:dyDescent="0.45">
      <c r="A24">
        <f t="shared" si="3"/>
        <v>1.5000000000000002</v>
      </c>
      <c r="B24">
        <f t="shared" si="0"/>
        <v>4</v>
      </c>
      <c r="C24">
        <f t="shared" si="1"/>
        <v>6.4999999999999991</v>
      </c>
      <c r="D24">
        <f t="shared" si="2"/>
        <v>6</v>
      </c>
    </row>
    <row r="25" spans="1:4" x14ac:dyDescent="0.45">
      <c r="A25">
        <f t="shared" si="3"/>
        <v>1.6000000000000003</v>
      </c>
      <c r="B25">
        <f t="shared" si="0"/>
        <v>4.2000000000000011</v>
      </c>
      <c r="C25">
        <f t="shared" si="1"/>
        <v>6.1999999999999993</v>
      </c>
      <c r="D25">
        <f t="shared" si="2"/>
        <v>6.2000000000000011</v>
      </c>
    </row>
    <row r="26" spans="1:4" x14ac:dyDescent="0.45">
      <c r="A26">
        <f t="shared" si="3"/>
        <v>1.7000000000000004</v>
      </c>
      <c r="B26">
        <f t="shared" si="0"/>
        <v>4.4000000000000004</v>
      </c>
      <c r="C26">
        <f t="shared" si="1"/>
        <v>5.8999999999999986</v>
      </c>
      <c r="D26">
        <f t="shared" si="2"/>
        <v>6.4</v>
      </c>
    </row>
    <row r="27" spans="1:4" x14ac:dyDescent="0.45">
      <c r="A27">
        <f t="shared" si="3"/>
        <v>1.8000000000000005</v>
      </c>
      <c r="B27">
        <f t="shared" si="0"/>
        <v>4.6000000000000014</v>
      </c>
      <c r="C27">
        <f t="shared" si="1"/>
        <v>5.5999999999999988</v>
      </c>
      <c r="D27">
        <f t="shared" si="2"/>
        <v>6.6000000000000014</v>
      </c>
    </row>
    <row r="28" spans="1:4" x14ac:dyDescent="0.45">
      <c r="A28">
        <f t="shared" si="3"/>
        <v>1.9000000000000006</v>
      </c>
      <c r="B28">
        <f t="shared" si="0"/>
        <v>4.8000000000000007</v>
      </c>
      <c r="C28">
        <f t="shared" si="1"/>
        <v>5.299999999999998</v>
      </c>
      <c r="D28">
        <f t="shared" si="2"/>
        <v>6.8000000000000007</v>
      </c>
    </row>
    <row r="29" spans="1:4" x14ac:dyDescent="0.45">
      <c r="A29">
        <f t="shared" si="3"/>
        <v>2.0000000000000004</v>
      </c>
      <c r="B29">
        <f t="shared" si="0"/>
        <v>5.0000000000000009</v>
      </c>
      <c r="C29">
        <f t="shared" si="1"/>
        <v>4.9999999999999982</v>
      </c>
      <c r="D29">
        <f t="shared" si="2"/>
        <v>7.0000000000000009</v>
      </c>
    </row>
    <row r="30" spans="1:4" x14ac:dyDescent="0.45">
      <c r="A30">
        <f t="shared" si="3"/>
        <v>2.1000000000000005</v>
      </c>
      <c r="B30">
        <f t="shared" si="0"/>
        <v>5.2000000000000011</v>
      </c>
      <c r="C30">
        <f t="shared" si="1"/>
        <v>4.6999999999999984</v>
      </c>
      <c r="D30">
        <f t="shared" si="2"/>
        <v>7.2000000000000011</v>
      </c>
    </row>
    <row r="31" spans="1:4" x14ac:dyDescent="0.45">
      <c r="A31">
        <f t="shared" si="3"/>
        <v>2.2000000000000006</v>
      </c>
      <c r="B31">
        <f t="shared" si="0"/>
        <v>5.4000000000000012</v>
      </c>
      <c r="C31">
        <f t="shared" si="1"/>
        <v>4.3999999999999986</v>
      </c>
      <c r="D31">
        <f t="shared" si="2"/>
        <v>7.4000000000000012</v>
      </c>
    </row>
    <row r="32" spans="1:4" x14ac:dyDescent="0.45">
      <c r="A32">
        <f t="shared" si="3"/>
        <v>2.3000000000000007</v>
      </c>
      <c r="B32">
        <f t="shared" si="0"/>
        <v>5.6000000000000014</v>
      </c>
      <c r="C32">
        <f t="shared" si="1"/>
        <v>4.0999999999999979</v>
      </c>
      <c r="D32">
        <f t="shared" si="2"/>
        <v>7.6000000000000014</v>
      </c>
    </row>
    <row r="33" spans="1:4" x14ac:dyDescent="0.45">
      <c r="A33">
        <f t="shared" si="3"/>
        <v>2.4000000000000008</v>
      </c>
      <c r="B33">
        <f t="shared" si="0"/>
        <v>5.8000000000000016</v>
      </c>
      <c r="C33">
        <f t="shared" si="1"/>
        <v>3.7999999999999972</v>
      </c>
      <c r="D33">
        <f t="shared" si="2"/>
        <v>7.8000000000000016</v>
      </c>
    </row>
    <row r="34" spans="1:4" x14ac:dyDescent="0.45">
      <c r="A34">
        <f t="shared" si="3"/>
        <v>2.5000000000000009</v>
      </c>
      <c r="B34">
        <f t="shared" si="0"/>
        <v>6.0000000000000018</v>
      </c>
      <c r="C34">
        <f t="shared" si="1"/>
        <v>3.4999999999999973</v>
      </c>
      <c r="D34">
        <f t="shared" si="2"/>
        <v>8.0000000000000018</v>
      </c>
    </row>
    <row r="35" spans="1:4" x14ac:dyDescent="0.45">
      <c r="A35">
        <f t="shared" si="3"/>
        <v>2.600000000000001</v>
      </c>
      <c r="B35">
        <f t="shared" si="0"/>
        <v>6.200000000000002</v>
      </c>
      <c r="C35">
        <f t="shared" si="1"/>
        <v>3.1999999999999975</v>
      </c>
      <c r="D35">
        <f t="shared" si="2"/>
        <v>8.2000000000000028</v>
      </c>
    </row>
    <row r="36" spans="1:4" x14ac:dyDescent="0.45">
      <c r="A36">
        <f t="shared" si="3"/>
        <v>2.7000000000000011</v>
      </c>
      <c r="B36">
        <f t="shared" si="0"/>
        <v>6.4000000000000021</v>
      </c>
      <c r="C36">
        <f t="shared" si="1"/>
        <v>2.8999999999999968</v>
      </c>
      <c r="D36">
        <f t="shared" si="2"/>
        <v>8.4000000000000021</v>
      </c>
    </row>
    <row r="37" spans="1:4" x14ac:dyDescent="0.45">
      <c r="A37">
        <f t="shared" si="3"/>
        <v>2.8000000000000012</v>
      </c>
      <c r="B37">
        <f t="shared" si="0"/>
        <v>6.6000000000000023</v>
      </c>
      <c r="C37">
        <f t="shared" si="1"/>
        <v>2.5999999999999961</v>
      </c>
      <c r="D37">
        <f t="shared" si="2"/>
        <v>8.6000000000000014</v>
      </c>
    </row>
    <row r="38" spans="1:4" x14ac:dyDescent="0.45">
      <c r="A38">
        <f t="shared" si="3"/>
        <v>2.9000000000000012</v>
      </c>
      <c r="B38">
        <f t="shared" si="0"/>
        <v>6.8000000000000025</v>
      </c>
      <c r="C38">
        <f t="shared" si="1"/>
        <v>2.2999999999999972</v>
      </c>
      <c r="D38">
        <f t="shared" si="2"/>
        <v>8.8000000000000025</v>
      </c>
    </row>
    <row r="39" spans="1:4" x14ac:dyDescent="0.45">
      <c r="A39">
        <f t="shared" si="3"/>
        <v>3.0000000000000013</v>
      </c>
      <c r="B39">
        <f t="shared" si="0"/>
        <v>7.0000000000000027</v>
      </c>
      <c r="C39">
        <f t="shared" si="1"/>
        <v>1.9999999999999964</v>
      </c>
      <c r="D39">
        <f t="shared" si="2"/>
        <v>9.0000000000000036</v>
      </c>
    </row>
    <row r="40" spans="1:4" x14ac:dyDescent="0.45">
      <c r="A40">
        <f t="shared" si="3"/>
        <v>3.1000000000000014</v>
      </c>
      <c r="B40">
        <f t="shared" si="0"/>
        <v>7.2000000000000028</v>
      </c>
      <c r="C40">
        <f t="shared" si="1"/>
        <v>1.6999999999999957</v>
      </c>
      <c r="D40">
        <f t="shared" si="2"/>
        <v>9.2000000000000028</v>
      </c>
    </row>
    <row r="41" spans="1:4" x14ac:dyDescent="0.45">
      <c r="A41">
        <f t="shared" si="3"/>
        <v>3.2000000000000015</v>
      </c>
      <c r="B41">
        <f t="shared" si="0"/>
        <v>7.400000000000003</v>
      </c>
      <c r="C41">
        <f t="shared" si="1"/>
        <v>1.399999999999995</v>
      </c>
      <c r="D41">
        <f t="shared" si="2"/>
        <v>9.4000000000000021</v>
      </c>
    </row>
    <row r="42" spans="1:4" x14ac:dyDescent="0.45">
      <c r="A42">
        <f t="shared" si="3"/>
        <v>3.3000000000000016</v>
      </c>
      <c r="B42">
        <f t="shared" si="0"/>
        <v>7.6000000000000032</v>
      </c>
      <c r="C42">
        <f t="shared" si="1"/>
        <v>1.0999999999999943</v>
      </c>
      <c r="D42">
        <f t="shared" si="2"/>
        <v>9.6000000000000032</v>
      </c>
    </row>
    <row r="43" spans="1:4" x14ac:dyDescent="0.45">
      <c r="A43">
        <f t="shared" si="3"/>
        <v>3.4000000000000017</v>
      </c>
      <c r="B43">
        <f t="shared" si="0"/>
        <v>7.8000000000000034</v>
      </c>
      <c r="C43">
        <f t="shared" si="1"/>
        <v>0.79999999999999538</v>
      </c>
      <c r="D43">
        <f t="shared" si="2"/>
        <v>9.8000000000000043</v>
      </c>
    </row>
    <row r="44" spans="1:4" x14ac:dyDescent="0.45">
      <c r="A44">
        <f t="shared" si="3"/>
        <v>3.5000000000000018</v>
      </c>
      <c r="B44">
        <f t="shared" si="0"/>
        <v>8.0000000000000036</v>
      </c>
      <c r="C44">
        <f t="shared" si="1"/>
        <v>0.49999999999999467</v>
      </c>
      <c r="D44">
        <f t="shared" si="2"/>
        <v>10.000000000000004</v>
      </c>
    </row>
    <row r="45" spans="1:4" x14ac:dyDescent="0.45">
      <c r="A45">
        <f t="shared" si="3"/>
        <v>3.6000000000000019</v>
      </c>
      <c r="B45">
        <f t="shared" si="0"/>
        <v>8.2000000000000028</v>
      </c>
      <c r="C45">
        <f t="shared" si="1"/>
        <v>0.19999999999999396</v>
      </c>
      <c r="D45">
        <f t="shared" si="2"/>
        <v>10.200000000000003</v>
      </c>
    </row>
    <row r="46" spans="1:4" x14ac:dyDescent="0.45">
      <c r="A46">
        <f t="shared" si="3"/>
        <v>3.700000000000002</v>
      </c>
      <c r="B46">
        <f t="shared" si="0"/>
        <v>8.4000000000000039</v>
      </c>
      <c r="C46">
        <f t="shared" si="1"/>
        <v>-0.10000000000000497</v>
      </c>
      <c r="D46">
        <f t="shared" si="2"/>
        <v>10.400000000000004</v>
      </c>
    </row>
    <row r="47" spans="1:4" x14ac:dyDescent="0.45">
      <c r="A47">
        <f t="shared" si="3"/>
        <v>3.800000000000002</v>
      </c>
      <c r="B47">
        <f t="shared" si="0"/>
        <v>8.600000000000005</v>
      </c>
      <c r="C47">
        <f t="shared" si="1"/>
        <v>-0.40000000000000568</v>
      </c>
      <c r="D47">
        <f t="shared" si="2"/>
        <v>10.600000000000005</v>
      </c>
    </row>
    <row r="48" spans="1:4" x14ac:dyDescent="0.45">
      <c r="A48">
        <f t="shared" si="3"/>
        <v>3.9000000000000021</v>
      </c>
      <c r="B48">
        <f t="shared" si="0"/>
        <v>8.8000000000000043</v>
      </c>
      <c r="C48">
        <f t="shared" si="1"/>
        <v>-0.70000000000000639</v>
      </c>
      <c r="D48">
        <f t="shared" si="2"/>
        <v>10.800000000000004</v>
      </c>
    </row>
    <row r="49" spans="1:4" x14ac:dyDescent="0.45">
      <c r="A49">
        <f t="shared" si="3"/>
        <v>4.0000000000000018</v>
      </c>
      <c r="B49">
        <f t="shared" si="0"/>
        <v>9.0000000000000036</v>
      </c>
      <c r="C49">
        <f t="shared" si="1"/>
        <v>-1.0000000000000053</v>
      </c>
      <c r="D49">
        <f t="shared" si="2"/>
        <v>11.000000000000004</v>
      </c>
    </row>
    <row r="50" spans="1:4" x14ac:dyDescent="0.45">
      <c r="A50">
        <f t="shared" si="3"/>
        <v>4.1000000000000014</v>
      </c>
      <c r="B50">
        <f t="shared" si="0"/>
        <v>9.2000000000000028</v>
      </c>
      <c r="C50">
        <f t="shared" si="1"/>
        <v>-1.3000000000000043</v>
      </c>
      <c r="D50">
        <f t="shared" si="2"/>
        <v>11.200000000000003</v>
      </c>
    </row>
    <row r="51" spans="1:4" x14ac:dyDescent="0.45">
      <c r="A51">
        <f t="shared" si="3"/>
        <v>4.2000000000000011</v>
      </c>
      <c r="B51">
        <f t="shared" si="0"/>
        <v>9.4000000000000021</v>
      </c>
      <c r="C51">
        <f t="shared" si="1"/>
        <v>-1.6000000000000032</v>
      </c>
      <c r="D51">
        <f t="shared" si="2"/>
        <v>11.400000000000002</v>
      </c>
    </row>
    <row r="52" spans="1:4" x14ac:dyDescent="0.45">
      <c r="A52">
        <f t="shared" si="3"/>
        <v>4.3000000000000007</v>
      </c>
      <c r="B52">
        <f t="shared" si="0"/>
        <v>9.6000000000000014</v>
      </c>
      <c r="C52">
        <f t="shared" si="1"/>
        <v>-1.9000000000000021</v>
      </c>
      <c r="D52">
        <f t="shared" si="2"/>
        <v>11.600000000000001</v>
      </c>
    </row>
    <row r="53" spans="1:4" x14ac:dyDescent="0.45">
      <c r="A53">
        <f t="shared" si="3"/>
        <v>4.4000000000000004</v>
      </c>
      <c r="B53">
        <f t="shared" si="0"/>
        <v>9.8000000000000007</v>
      </c>
      <c r="C53">
        <f t="shared" si="1"/>
        <v>-2.2000000000000011</v>
      </c>
      <c r="D53">
        <f t="shared" si="2"/>
        <v>11.8</v>
      </c>
    </row>
    <row r="54" spans="1:4" x14ac:dyDescent="0.45">
      <c r="A54">
        <f t="shared" si="3"/>
        <v>4.5</v>
      </c>
      <c r="B54">
        <f t="shared" si="0"/>
        <v>10</v>
      </c>
      <c r="C54">
        <f t="shared" si="1"/>
        <v>-2.5</v>
      </c>
      <c r="D54">
        <f t="shared" si="2"/>
        <v>12</v>
      </c>
    </row>
    <row r="55" spans="1:4" x14ac:dyDescent="0.45">
      <c r="A55">
        <f t="shared" si="3"/>
        <v>4.5999999999999996</v>
      </c>
      <c r="B55">
        <f t="shared" si="0"/>
        <v>10.199999999999999</v>
      </c>
      <c r="C55">
        <f t="shared" si="1"/>
        <v>-2.7999999999999989</v>
      </c>
      <c r="D55">
        <f t="shared" si="2"/>
        <v>12.2</v>
      </c>
    </row>
    <row r="56" spans="1:4" x14ac:dyDescent="0.45">
      <c r="A56">
        <f t="shared" si="3"/>
        <v>4.6999999999999993</v>
      </c>
      <c r="B56">
        <f t="shared" si="0"/>
        <v>10.399999999999999</v>
      </c>
      <c r="C56">
        <f t="shared" si="1"/>
        <v>-3.0999999999999979</v>
      </c>
      <c r="D56">
        <f t="shared" si="2"/>
        <v>12.399999999999999</v>
      </c>
    </row>
    <row r="57" spans="1:4" x14ac:dyDescent="0.45">
      <c r="A57">
        <f t="shared" si="3"/>
        <v>4.7999999999999989</v>
      </c>
      <c r="B57">
        <f t="shared" si="0"/>
        <v>10.599999999999998</v>
      </c>
      <c r="C57">
        <f t="shared" si="1"/>
        <v>-3.3999999999999968</v>
      </c>
      <c r="D57">
        <f t="shared" si="2"/>
        <v>12.599999999999998</v>
      </c>
    </row>
    <row r="58" spans="1:4" x14ac:dyDescent="0.45">
      <c r="A58">
        <f t="shared" si="3"/>
        <v>4.8999999999999986</v>
      </c>
      <c r="B58">
        <f t="shared" si="0"/>
        <v>10.799999999999997</v>
      </c>
      <c r="C58">
        <f t="shared" si="1"/>
        <v>-3.6999999999999957</v>
      </c>
      <c r="D58">
        <f t="shared" si="2"/>
        <v>12.799999999999997</v>
      </c>
    </row>
    <row r="59" spans="1:4" x14ac:dyDescent="0.45">
      <c r="A59">
        <f t="shared" si="3"/>
        <v>4.9999999999999982</v>
      </c>
      <c r="B59">
        <f t="shared" si="0"/>
        <v>10.999999999999996</v>
      </c>
      <c r="C59">
        <f t="shared" si="1"/>
        <v>-3.9999999999999947</v>
      </c>
      <c r="D59">
        <f t="shared" si="2"/>
        <v>12.999999999999996</v>
      </c>
    </row>
    <row r="60" spans="1:4" x14ac:dyDescent="0.45">
      <c r="A60">
        <f t="shared" si="3"/>
        <v>5.0999999999999979</v>
      </c>
      <c r="B60">
        <f t="shared" si="0"/>
        <v>11.199999999999996</v>
      </c>
      <c r="C60">
        <f t="shared" si="1"/>
        <v>-4.2999999999999936</v>
      </c>
      <c r="D60">
        <f t="shared" si="2"/>
        <v>13.199999999999996</v>
      </c>
    </row>
    <row r="61" spans="1:4" x14ac:dyDescent="0.45">
      <c r="A61">
        <f t="shared" si="3"/>
        <v>5.1999999999999975</v>
      </c>
      <c r="B61">
        <f t="shared" si="0"/>
        <v>11.399999999999995</v>
      </c>
      <c r="C61">
        <f t="shared" si="1"/>
        <v>-4.5999999999999925</v>
      </c>
      <c r="D61">
        <f t="shared" si="2"/>
        <v>13.399999999999995</v>
      </c>
    </row>
    <row r="62" spans="1:4" x14ac:dyDescent="0.45">
      <c r="A62">
        <f t="shared" si="3"/>
        <v>5.2999999999999972</v>
      </c>
      <c r="B62">
        <f t="shared" si="0"/>
        <v>11.599999999999994</v>
      </c>
      <c r="C62">
        <f t="shared" si="1"/>
        <v>-4.8999999999999915</v>
      </c>
      <c r="D62">
        <f t="shared" si="2"/>
        <v>13.599999999999994</v>
      </c>
    </row>
    <row r="63" spans="1:4" x14ac:dyDescent="0.45">
      <c r="A63">
        <f t="shared" si="3"/>
        <v>5.3999999999999968</v>
      </c>
      <c r="B63">
        <f t="shared" si="0"/>
        <v>11.799999999999994</v>
      </c>
      <c r="C63">
        <f t="shared" si="1"/>
        <v>-5.1999999999999886</v>
      </c>
      <c r="D63">
        <f t="shared" si="2"/>
        <v>13.799999999999994</v>
      </c>
    </row>
  </sheetData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tabSelected="1" workbookViewId="0">
      <selection activeCell="J25" sqref="J25"/>
    </sheetView>
  </sheetViews>
  <sheetFormatPr baseColWidth="10" defaultRowHeight="14.25" x14ac:dyDescent="0.45"/>
  <sheetData>
    <row r="1" spans="1:12" x14ac:dyDescent="0.45">
      <c r="A1" t="s">
        <v>11</v>
      </c>
      <c r="B1" t="s">
        <v>12</v>
      </c>
      <c r="E1" t="s">
        <v>22</v>
      </c>
      <c r="F1">
        <f>(B6-B2)/(D2+D6)</f>
        <v>5</v>
      </c>
      <c r="G1">
        <f>F1</f>
        <v>5</v>
      </c>
      <c r="H1" t="s">
        <v>24</v>
      </c>
      <c r="I1">
        <f>F1+D2*B4/(D2+D6)</f>
        <v>6</v>
      </c>
      <c r="J1">
        <f>I1</f>
        <v>6</v>
      </c>
      <c r="K1" s="1" t="s">
        <v>28</v>
      </c>
      <c r="L1" s="1"/>
    </row>
    <row r="2" spans="1:12" x14ac:dyDescent="0.45">
      <c r="A2" t="s">
        <v>0</v>
      </c>
      <c r="B2">
        <v>-1</v>
      </c>
      <c r="C2" t="s">
        <v>3</v>
      </c>
      <c r="D2">
        <v>1</v>
      </c>
      <c r="E2" t="s">
        <v>23</v>
      </c>
      <c r="F2">
        <f>(B6*D2+D6*B2)/(D2+D6)</f>
        <v>4</v>
      </c>
      <c r="G2">
        <v>0</v>
      </c>
      <c r="H2" t="str">
        <f>H4</f>
        <v>xt</v>
      </c>
      <c r="I2">
        <f>I4</f>
        <v>2</v>
      </c>
      <c r="J2">
        <v>0</v>
      </c>
      <c r="K2">
        <f>I1</f>
        <v>6</v>
      </c>
      <c r="L2">
        <f>I2</f>
        <v>2</v>
      </c>
    </row>
    <row r="3" spans="1:12" x14ac:dyDescent="0.45">
      <c r="A3" t="s">
        <v>18</v>
      </c>
      <c r="B3" t="s">
        <v>19</v>
      </c>
      <c r="H3" t="s">
        <v>25</v>
      </c>
      <c r="I3">
        <f>I1-B4</f>
        <v>3</v>
      </c>
      <c r="J3">
        <f>I3</f>
        <v>3</v>
      </c>
      <c r="K3">
        <f>I3</f>
        <v>3</v>
      </c>
      <c r="L3">
        <f>I4</f>
        <v>2</v>
      </c>
    </row>
    <row r="4" spans="1:12" x14ac:dyDescent="0.45">
      <c r="A4" t="s">
        <v>20</v>
      </c>
      <c r="B4">
        <v>3</v>
      </c>
      <c r="H4" t="s">
        <v>27</v>
      </c>
      <c r="I4">
        <f>F2-D6*D2*B4/(D2+D6)</f>
        <v>2</v>
      </c>
      <c r="J4">
        <v>0</v>
      </c>
    </row>
    <row r="5" spans="1:12" x14ac:dyDescent="0.45">
      <c r="A5" t="s">
        <v>13</v>
      </c>
      <c r="B5" t="s">
        <v>14</v>
      </c>
      <c r="H5" t="s">
        <v>26</v>
      </c>
      <c r="I5">
        <f>F2*(D2+D6)/(2*D2*D6)</f>
        <v>3</v>
      </c>
    </row>
    <row r="6" spans="1:12" x14ac:dyDescent="0.45">
      <c r="A6" t="s">
        <v>5</v>
      </c>
      <c r="B6">
        <v>14</v>
      </c>
      <c r="C6" t="s">
        <v>6</v>
      </c>
      <c r="D6">
        <v>2</v>
      </c>
    </row>
    <row r="7" spans="1:12" x14ac:dyDescent="0.45">
      <c r="A7" t="s">
        <v>11</v>
      </c>
      <c r="B7" t="s">
        <v>15</v>
      </c>
      <c r="C7" t="s">
        <v>18</v>
      </c>
      <c r="D7" t="s">
        <v>16</v>
      </c>
      <c r="E7" t="s">
        <v>17</v>
      </c>
      <c r="F7" t="s">
        <v>21</v>
      </c>
    </row>
    <row r="8" spans="1:12" x14ac:dyDescent="0.45">
      <c r="A8">
        <v>0</v>
      </c>
      <c r="B8">
        <v>0</v>
      </c>
      <c r="C8">
        <v>0</v>
      </c>
      <c r="D8">
        <f>-B2/D2</f>
        <v>1</v>
      </c>
      <c r="E8">
        <f>B6/D6</f>
        <v>7</v>
      </c>
      <c r="F8">
        <f>D8+$B$4</f>
        <v>4</v>
      </c>
    </row>
    <row r="9" spans="1:12" x14ac:dyDescent="0.45">
      <c r="A9">
        <f>B9</f>
        <v>14</v>
      </c>
      <c r="B9">
        <f>B6</f>
        <v>14</v>
      </c>
      <c r="C9">
        <f>B9</f>
        <v>14</v>
      </c>
      <c r="D9">
        <f>(B6-B2)/D2</f>
        <v>15</v>
      </c>
      <c r="E9">
        <v>0</v>
      </c>
      <c r="F9">
        <f>D9+$B$4</f>
        <v>18</v>
      </c>
    </row>
  </sheetData>
  <mergeCells count="1">
    <mergeCell ref="K1:L1"/>
  </mergeCells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ExterneEffekte</vt:lpstr>
      <vt:lpstr>Steuer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bjk</dc:creator>
  <cp:lastModifiedBy>bjk</cp:lastModifiedBy>
  <dcterms:created xsi:type="dcterms:W3CDTF">2021-05-19T18:55:16Z</dcterms:created>
  <dcterms:modified xsi:type="dcterms:W3CDTF">2021-05-20T08:59:34Z</dcterms:modified>
</cp:coreProperties>
</file>