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1046\Nextcloud\Winter2026\Makro_Macro\Vorlesung\"/>
    </mc:Choice>
  </mc:AlternateContent>
  <xr:revisionPtr revIDLastSave="0" documentId="13_ncr:1_{FCC14BEF-C86C-453F-888C-8799DEF6445C}" xr6:coauthVersionLast="47" xr6:coauthVersionMax="47" xr10:uidLastSave="{00000000-0000-0000-0000-000000000000}"/>
  <bookViews>
    <workbookView xWindow="12915" yWindow="2400" windowWidth="15150" windowHeight="7680" activeTab="1" xr2:uid="{7B08ED48-B869-467A-92F4-5C90B191A165}"/>
  </bookViews>
  <sheets>
    <sheet name="BIP" sheetId="1" r:id="rId1"/>
    <sheet name="VP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2" l="1"/>
  <c r="I7" i="2"/>
  <c r="I6" i="2"/>
  <c r="I5" i="2"/>
  <c r="H6" i="2"/>
  <c r="H5" i="2"/>
  <c r="G6" i="2"/>
  <c r="G5" i="2"/>
  <c r="F6" i="2"/>
  <c r="F5" i="2"/>
  <c r="F4" i="2"/>
  <c r="A6" i="2"/>
  <c r="A5" i="2"/>
  <c r="E6" i="2"/>
  <c r="E5" i="2"/>
  <c r="E4" i="2"/>
  <c r="O7" i="1"/>
  <c r="O8" i="1" s="1"/>
  <c r="O6" i="1"/>
  <c r="O5" i="1"/>
  <c r="O4" i="1"/>
  <c r="M6" i="1"/>
  <c r="M5" i="1"/>
  <c r="M4" i="1"/>
  <c r="L5" i="1"/>
  <c r="L6" i="1"/>
  <c r="L4" i="1"/>
  <c r="L3" i="1"/>
  <c r="K5" i="1"/>
  <c r="K6" i="1"/>
  <c r="K4" i="1"/>
  <c r="J4" i="1"/>
  <c r="J5" i="1" s="1"/>
  <c r="J6" i="1" s="1"/>
  <c r="I5" i="1"/>
  <c r="I6" i="1"/>
  <c r="I4" i="1"/>
  <c r="H6" i="1"/>
  <c r="H5" i="1"/>
  <c r="H4" i="1"/>
  <c r="G6" i="1"/>
  <c r="G5" i="1"/>
  <c r="G4" i="1"/>
  <c r="F6" i="1"/>
  <c r="F5" i="1"/>
  <c r="F4" i="1"/>
  <c r="F3" i="1"/>
  <c r="A5" i="1"/>
  <c r="A6" i="1" s="1"/>
  <c r="A4" i="1"/>
</calcChain>
</file>

<file path=xl/sharedStrings.xml><?xml version="1.0" encoding="utf-8"?>
<sst xmlns="http://schemas.openxmlformats.org/spreadsheetml/2006/main" count="31" uniqueCount="26">
  <si>
    <t>P1</t>
  </si>
  <si>
    <t>m1</t>
  </si>
  <si>
    <t>P2</t>
  </si>
  <si>
    <t>m2</t>
  </si>
  <si>
    <t>Bipnom</t>
  </si>
  <si>
    <t>I-B-nom</t>
  </si>
  <si>
    <t>WR-nom</t>
  </si>
  <si>
    <t>Bipreal</t>
  </si>
  <si>
    <t>I-B-real</t>
  </si>
  <si>
    <t>WR-real</t>
  </si>
  <si>
    <t>I-B-D</t>
  </si>
  <si>
    <t>WR-B-D</t>
  </si>
  <si>
    <t>xxx</t>
  </si>
  <si>
    <t>WF-Bipnom</t>
  </si>
  <si>
    <t>geomittel</t>
  </si>
  <si>
    <t>durch-WR</t>
  </si>
  <si>
    <t>Milch</t>
  </si>
  <si>
    <t>p</t>
  </si>
  <si>
    <t>g</t>
  </si>
  <si>
    <t>Butter</t>
  </si>
  <si>
    <t>Warenkorb</t>
  </si>
  <si>
    <t>Index</t>
  </si>
  <si>
    <t>Inflation</t>
  </si>
  <si>
    <t>Inflationsfaktor</t>
  </si>
  <si>
    <t>Geomittel</t>
  </si>
  <si>
    <t>D-Inflation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</si>
</sst>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1" applyNumberFormat="1" applyFont="1"/>
    <xf numFmtId="2" fontId="0" fillId="0" borderId="0" xfId="0" applyNumberFormat="1"/>
    <xf numFmtId="0" fontId="0" fillId="0" borderId="0" xfId="0" applyAlignment="1">
      <alignment horizontal="center"/>
    </xf>
    <xf numFmtId="166" fontId="0" fillId="0" borderId="0" xfId="0" applyNumberForma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DACE-234F-4567-ACD7-50B7B60AFAD2}">
  <dimension ref="A2:O8"/>
  <sheetViews>
    <sheetView workbookViewId="0">
      <selection activeCell="Q5" sqref="Q5"/>
    </sheetView>
  </sheetViews>
  <sheetFormatPr baseColWidth="10" defaultRowHeight="15" x14ac:dyDescent="0.25"/>
  <cols>
    <col min="2" max="2" width="5" bestFit="1" customWidth="1"/>
    <col min="3" max="5" width="4" bestFit="1" customWidth="1"/>
  </cols>
  <sheetData>
    <row r="2" spans="1:15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O2" t="s">
        <v>13</v>
      </c>
    </row>
    <row r="3" spans="1:15" x14ac:dyDescent="0.25">
      <c r="A3">
        <v>2016</v>
      </c>
      <c r="B3">
        <v>0.9</v>
      </c>
      <c r="C3">
        <v>100</v>
      </c>
      <c r="D3">
        <v>2</v>
      </c>
      <c r="E3">
        <v>200</v>
      </c>
      <c r="F3">
        <f>B3*C3+D3*E3</f>
        <v>490</v>
      </c>
      <c r="G3" s="2">
        <v>100</v>
      </c>
      <c r="H3" t="s">
        <v>12</v>
      </c>
      <c r="I3" t="s">
        <v>12</v>
      </c>
      <c r="J3" s="2">
        <v>100</v>
      </c>
      <c r="K3" t="s">
        <v>12</v>
      </c>
      <c r="L3">
        <f>G3/J3*100</f>
        <v>100</v>
      </c>
      <c r="M3" t="s">
        <v>12</v>
      </c>
    </row>
    <row r="4" spans="1:15" x14ac:dyDescent="0.25">
      <c r="A4">
        <f>A3+1</f>
        <v>2017</v>
      </c>
      <c r="B4">
        <v>1</v>
      </c>
      <c r="C4">
        <v>100</v>
      </c>
      <c r="D4">
        <v>2</v>
      </c>
      <c r="E4">
        <v>210</v>
      </c>
      <c r="F4">
        <f t="shared" ref="F4:F6" si="0">B4*C4+D4*E4</f>
        <v>520</v>
      </c>
      <c r="G4" s="2">
        <f>F4/F3*G3</f>
        <v>106.12244897959184</v>
      </c>
      <c r="H4" s="1">
        <f>(G4-G3)/G3</f>
        <v>6.1224489795918373E-2</v>
      </c>
      <c r="I4">
        <f>C4*B3+E4*D3</f>
        <v>510</v>
      </c>
      <c r="J4" s="2">
        <f>I4/F3*J3</f>
        <v>104.08163265306123</v>
      </c>
      <c r="K4" s="1">
        <f>(J4-J3)/J3</f>
        <v>4.0816326530612346E-2</v>
      </c>
      <c r="L4">
        <f t="shared" ref="L4:L6" si="1">G4/J4*100</f>
        <v>101.96078431372548</v>
      </c>
      <c r="M4" s="1">
        <f>(L4-L3)/L3</f>
        <v>1.9607843137254832E-2</v>
      </c>
      <c r="O4" s="2">
        <f>1+H4</f>
        <v>1.0612244897959184</v>
      </c>
    </row>
    <row r="5" spans="1:15" x14ac:dyDescent="0.25">
      <c r="A5">
        <f t="shared" ref="A5:A6" si="2">A4+1</f>
        <v>2018</v>
      </c>
      <c r="B5">
        <v>1.05</v>
      </c>
      <c r="C5">
        <v>120</v>
      </c>
      <c r="D5">
        <v>2.2000000000000002</v>
      </c>
      <c r="E5">
        <v>220</v>
      </c>
      <c r="F5">
        <f t="shared" si="0"/>
        <v>610</v>
      </c>
      <c r="G5" s="2">
        <f>F5/F4*G4</f>
        <v>124.48979591836735</v>
      </c>
      <c r="H5" s="1">
        <f t="shared" ref="H5:H6" si="3">(G5-G4)/G4</f>
        <v>0.1730769230769231</v>
      </c>
      <c r="I5">
        <f>C5*B4+E5*D4</f>
        <v>560</v>
      </c>
      <c r="J5" s="2">
        <f t="shared" ref="J5" si="4">I5/F4*J4</f>
        <v>112.08791208791209</v>
      </c>
      <c r="K5" s="1">
        <f>(J5-J4)/J4</f>
        <v>7.6923076923076816E-2</v>
      </c>
      <c r="L5">
        <f>G5/J5*100</f>
        <v>111.06442577030813</v>
      </c>
      <c r="M5" s="1">
        <f>(L5-L4)/L4</f>
        <v>8.9285714285714468E-2</v>
      </c>
      <c r="O5" s="2">
        <f>1+H5</f>
        <v>1.1730769230769231</v>
      </c>
    </row>
    <row r="6" spans="1:15" x14ac:dyDescent="0.25">
      <c r="A6">
        <f t="shared" si="2"/>
        <v>2019</v>
      </c>
      <c r="B6">
        <v>1.2</v>
      </c>
      <c r="C6">
        <v>140</v>
      </c>
      <c r="D6">
        <v>2.2999999999999998</v>
      </c>
      <c r="E6">
        <v>230</v>
      </c>
      <c r="F6">
        <f t="shared" si="0"/>
        <v>697</v>
      </c>
      <c r="G6" s="2">
        <f>F6/F5*G5</f>
        <v>142.24489795918367</v>
      </c>
      <c r="H6" s="1">
        <f t="shared" si="3"/>
        <v>0.14262295081967211</v>
      </c>
      <c r="I6">
        <f t="shared" ref="I6" si="5">C6*B5+E6*D5</f>
        <v>653</v>
      </c>
      <c r="J6" s="2">
        <f>I6/F5*J5</f>
        <v>119.98919113673212</v>
      </c>
      <c r="K6" s="1">
        <f t="shared" ref="K6" si="6">(J6-J5)/J5</f>
        <v>7.0491803278688495E-2</v>
      </c>
      <c r="L6">
        <f t="shared" si="1"/>
        <v>118.54809305039014</v>
      </c>
      <c r="M6" s="1">
        <f>(L6-L5)/L5</f>
        <v>6.7381316998468471E-2</v>
      </c>
      <c r="O6" s="2">
        <f>1+H6</f>
        <v>1.1426229508196721</v>
      </c>
    </row>
    <row r="7" spans="1:15" x14ac:dyDescent="0.25">
      <c r="N7" t="s">
        <v>14</v>
      </c>
      <c r="O7">
        <f>(O6*O5*O4)^(1/3)</f>
        <v>1.1246366509468322</v>
      </c>
    </row>
    <row r="8" spans="1:15" x14ac:dyDescent="0.25">
      <c r="N8" t="s">
        <v>15</v>
      </c>
      <c r="O8" s="1">
        <f>O7-1</f>
        <v>0.12463665094683218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150DE-78E4-4450-B9FE-7670DD2076C9}">
  <dimension ref="A2:I8"/>
  <sheetViews>
    <sheetView tabSelected="1" workbookViewId="0">
      <selection activeCell="K7" sqref="K7"/>
    </sheetView>
  </sheetViews>
  <sheetFormatPr baseColWidth="10" defaultRowHeight="15" x14ac:dyDescent="0.25"/>
  <sheetData>
    <row r="2" spans="1:9" x14ac:dyDescent="0.25">
      <c r="B2" s="3" t="s">
        <v>16</v>
      </c>
      <c r="C2" s="3"/>
      <c r="D2" s="3" t="s">
        <v>19</v>
      </c>
      <c r="E2" s="3"/>
    </row>
    <row r="3" spans="1:9" x14ac:dyDescent="0.25">
      <c r="B3" t="s">
        <v>17</v>
      </c>
      <c r="C3" t="s">
        <v>18</v>
      </c>
      <c r="D3" t="s">
        <v>17</v>
      </c>
      <c r="E3" t="s">
        <v>18</v>
      </c>
      <c r="F3" t="s">
        <v>20</v>
      </c>
      <c r="G3" t="s">
        <v>21</v>
      </c>
      <c r="H3" t="s">
        <v>22</v>
      </c>
      <c r="I3" t="s">
        <v>23</v>
      </c>
    </row>
    <row r="4" spans="1:9" x14ac:dyDescent="0.25">
      <c r="A4">
        <v>2017</v>
      </c>
      <c r="B4">
        <v>1</v>
      </c>
      <c r="C4">
        <v>0.3</v>
      </c>
      <c r="D4">
        <v>0.8</v>
      </c>
      <c r="E4">
        <f>1-C4</f>
        <v>0.7</v>
      </c>
      <c r="F4">
        <f>B4*C4+D4*E4</f>
        <v>0.85999999999999988</v>
      </c>
      <c r="G4" s="2">
        <v>100</v>
      </c>
      <c r="H4" s="1"/>
    </row>
    <row r="5" spans="1:9" x14ac:dyDescent="0.25">
      <c r="A5">
        <f>A4+1</f>
        <v>2018</v>
      </c>
      <c r="B5">
        <v>1.1000000000000001</v>
      </c>
      <c r="C5">
        <v>0.3</v>
      </c>
      <c r="D5">
        <v>1</v>
      </c>
      <c r="E5">
        <f t="shared" ref="E5:E6" si="0">1-C5</f>
        <v>0.7</v>
      </c>
      <c r="F5">
        <f t="shared" ref="F5:F6" si="1">B5*C5+D5*E5</f>
        <v>1.03</v>
      </c>
      <c r="G5" s="2">
        <f>F5/F4*G4</f>
        <v>119.76744186046513</v>
      </c>
      <c r="H5" s="1">
        <f>(G5-G4)/G4</f>
        <v>0.19767441860465126</v>
      </c>
      <c r="I5" s="4">
        <f>1+H5</f>
        <v>1.1976744186046513</v>
      </c>
    </row>
    <row r="6" spans="1:9" x14ac:dyDescent="0.25">
      <c r="A6">
        <f>A5+1</f>
        <v>2019</v>
      </c>
      <c r="B6">
        <v>1.1499999999999999</v>
      </c>
      <c r="C6">
        <v>0.3</v>
      </c>
      <c r="D6">
        <v>1</v>
      </c>
      <c r="E6">
        <f t="shared" si="0"/>
        <v>0.7</v>
      </c>
      <c r="F6">
        <f t="shared" si="1"/>
        <v>1.0449999999999999</v>
      </c>
      <c r="G6" s="2">
        <f>F6/F5*G5</f>
        <v>121.51162790697676</v>
      </c>
      <c r="H6" s="1">
        <f>(G6-G5)/G5</f>
        <v>1.4563106796116514E-2</v>
      </c>
      <c r="I6" s="4">
        <f t="shared" ref="I6" si="2">1+H6</f>
        <v>1.0145631067961165</v>
      </c>
    </row>
    <row r="7" spans="1:9" x14ac:dyDescent="0.25">
      <c r="H7" t="s">
        <v>24</v>
      </c>
      <c r="I7">
        <f>(I6*I5)^(1/2)</f>
        <v>1.1023231282476875</v>
      </c>
    </row>
    <row r="8" spans="1:9" x14ac:dyDescent="0.25">
      <c r="H8" t="s">
        <v>25</v>
      </c>
      <c r="I8" s="1">
        <f>I7-1</f>
        <v>0.10232312824768752</v>
      </c>
    </row>
  </sheetData>
  <mergeCells count="2">
    <mergeCell ref="B2:C2"/>
    <mergeCell ref="D2:E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BIP</vt:lpstr>
      <vt:lpstr>VPI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Köster, Bernhard Johannes</dc:creator>
  <cp:lastModifiedBy>Köster, Bernhard Johannes</cp:lastModifiedBy>
  <dcterms:created xsi:type="dcterms:W3CDTF">2026-10-08T07:12:43Z</dcterms:created>
  <dcterms:modified xsi:type="dcterms:W3CDTF">2026-10-14T09:48:47Z</dcterms:modified>
</cp:coreProperties>
</file>