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1046\Nextcloud\2023WS\Makro\Vorlesung\P\"/>
    </mc:Choice>
  </mc:AlternateContent>
  <xr:revisionPtr revIDLastSave="0" documentId="13_ncr:1_{CD5D3E69-0C63-41A7-8F17-19F6A60D770A}" xr6:coauthVersionLast="47" xr6:coauthVersionMax="47" xr10:uidLastSave="{00000000-0000-0000-0000-000000000000}"/>
  <bookViews>
    <workbookView xWindow="1560" yWindow="1560" windowWidth="21600" windowHeight="11325" xr2:uid="{71249A89-6DE9-49ED-852D-507AD50DA320}"/>
  </bookViews>
  <sheets>
    <sheet name="BIP-Rechnung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3" l="1"/>
  <c r="K12" i="3"/>
  <c r="K11" i="3"/>
  <c r="K10" i="3"/>
  <c r="K9" i="3"/>
  <c r="H10" i="3"/>
  <c r="H9" i="3"/>
  <c r="M8" i="3"/>
  <c r="M7" i="3"/>
  <c r="M6" i="3"/>
  <c r="L8" i="3"/>
  <c r="L7" i="3"/>
  <c r="L6" i="3"/>
  <c r="L5" i="3"/>
  <c r="K8" i="3"/>
  <c r="K7" i="3"/>
  <c r="K6" i="3"/>
  <c r="J7" i="3"/>
  <c r="J8" i="3" s="1"/>
  <c r="J6" i="3"/>
  <c r="I7" i="3"/>
  <c r="I8" i="3"/>
  <c r="I6" i="3"/>
  <c r="H8" i="3"/>
  <c r="H7" i="3"/>
  <c r="H6" i="3"/>
  <c r="G8" i="3"/>
  <c r="G7" i="3"/>
  <c r="G6" i="3"/>
  <c r="F8" i="3"/>
  <c r="F7" i="3"/>
  <c r="F6" i="3"/>
  <c r="F5" i="3"/>
  <c r="F16" i="3" l="1"/>
  <c r="G17" i="3" s="1"/>
  <c r="L16" i="3"/>
  <c r="F17" i="3"/>
  <c r="I17" i="3"/>
  <c r="A18" i="3"/>
  <c r="A17" i="3" s="1"/>
  <c r="A16" i="3" s="1"/>
  <c r="F18" i="3"/>
  <c r="I18" i="3"/>
  <c r="F19" i="3"/>
  <c r="I19" i="3"/>
  <c r="A7" i="3"/>
  <c r="A6" i="3" s="1"/>
  <c r="A5" i="3" s="1"/>
  <c r="H17" i="3" l="1"/>
  <c r="J17" i="3"/>
  <c r="K17" i="3" s="1"/>
  <c r="G18" i="3"/>
  <c r="J18" i="3" l="1"/>
  <c r="J19" i="3"/>
  <c r="K19" i="3" s="1"/>
  <c r="K18" i="3"/>
  <c r="L18" i="3"/>
  <c r="H18" i="3"/>
  <c r="G19" i="3"/>
  <c r="L17" i="3"/>
  <c r="M17" i="3" s="1"/>
  <c r="N17" i="3" s="1"/>
  <c r="M18" i="3" l="1"/>
  <c r="N18" i="3" s="1"/>
  <c r="L19" i="3"/>
  <c r="M19" i="3" s="1"/>
  <c r="N19" i="3" s="1"/>
  <c r="H19" i="3"/>
</calcChain>
</file>

<file path=xl/sharedStrings.xml><?xml version="1.0" encoding="utf-8"?>
<sst xmlns="http://schemas.openxmlformats.org/spreadsheetml/2006/main" count="30" uniqueCount="17">
  <si>
    <t>P1</t>
  </si>
  <si>
    <t>m1</t>
  </si>
  <si>
    <t>P2</t>
  </si>
  <si>
    <t>m2</t>
  </si>
  <si>
    <t>BIPnom</t>
  </si>
  <si>
    <t>Index BIPnom 2016=100</t>
  </si>
  <si>
    <t>Wachstum BIPnom</t>
  </si>
  <si>
    <t>BIPreal</t>
  </si>
  <si>
    <t>Index BIPreal 2016=100</t>
  </si>
  <si>
    <t>Wachstum BIPreal</t>
  </si>
  <si>
    <t>Index BIP-Deflator 2016=100</t>
  </si>
  <si>
    <t>Wachstum BIP-Deflator</t>
  </si>
  <si>
    <t>--</t>
  </si>
  <si>
    <t>a-Mittel</t>
  </si>
  <si>
    <t>w-Faktoren</t>
  </si>
  <si>
    <t>G-mittel</t>
  </si>
  <si>
    <t>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</si>
</sst>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0" fontId="2" fillId="0" borderId="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0" fontId="2" fillId="0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0" borderId="1" xfId="0" quotePrefix="1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0BB16-BF94-4534-A9F6-1627512C69A1}">
  <dimension ref="A3:N34"/>
  <sheetViews>
    <sheetView tabSelected="1" topLeftCell="A10" workbookViewId="0">
      <selection activeCell="M12" sqref="M12"/>
    </sheetView>
  </sheetViews>
  <sheetFormatPr baseColWidth="10" defaultRowHeight="15" x14ac:dyDescent="0.25"/>
  <cols>
    <col min="1" max="2" width="4.85546875" bestFit="1" customWidth="1"/>
    <col min="3" max="5" width="3.85546875" bestFit="1" customWidth="1"/>
    <col min="6" max="6" width="9.85546875" customWidth="1"/>
    <col min="7" max="7" width="9.5703125" customWidth="1"/>
    <col min="8" max="8" width="9.42578125" bestFit="1" customWidth="1"/>
    <col min="9" max="9" width="7.28515625" customWidth="1"/>
    <col min="10" max="10" width="8.85546875" bestFit="1" customWidth="1"/>
    <col min="11" max="11" width="9.42578125" bestFit="1" customWidth="1"/>
    <col min="12" max="12" width="9.140625" bestFit="1" customWidth="1"/>
  </cols>
  <sheetData>
    <row r="3" spans="1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60" x14ac:dyDescent="0.25">
      <c r="A4" s="2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/>
    </row>
    <row r="5" spans="1:14" ht="30" customHeight="1" x14ac:dyDescent="0.25">
      <c r="A5" s="4">
        <f>A6-1</f>
        <v>2016</v>
      </c>
      <c r="B5" s="4">
        <v>0.9</v>
      </c>
      <c r="C5" s="4">
        <v>100</v>
      </c>
      <c r="D5" s="4">
        <v>2</v>
      </c>
      <c r="E5" s="4">
        <v>200</v>
      </c>
      <c r="F5" s="5">
        <f>B5*C5+D5*E5</f>
        <v>490</v>
      </c>
      <c r="G5" s="5">
        <v>100</v>
      </c>
      <c r="H5" s="18" t="s">
        <v>12</v>
      </c>
      <c r="I5" s="18" t="s">
        <v>12</v>
      </c>
      <c r="J5" s="5">
        <v>100</v>
      </c>
      <c r="K5" s="5"/>
      <c r="L5" s="5">
        <f>G5/J5*100</f>
        <v>100</v>
      </c>
      <c r="M5" s="5"/>
      <c r="N5" s="5"/>
    </row>
    <row r="6" spans="1:14" ht="30" customHeight="1" x14ac:dyDescent="0.25">
      <c r="A6" s="4">
        <f>A7-1</f>
        <v>2017</v>
      </c>
      <c r="B6" s="4">
        <v>1</v>
      </c>
      <c r="C6" s="4">
        <v>100</v>
      </c>
      <c r="D6" s="4">
        <v>2</v>
      </c>
      <c r="E6" s="4">
        <v>210</v>
      </c>
      <c r="F6" s="5">
        <f t="shared" ref="F6:F8" si="0">B6*C6+D6*E6</f>
        <v>520</v>
      </c>
      <c r="G6" s="5">
        <f>F6/F5*G5</f>
        <v>106.12244897959184</v>
      </c>
      <c r="H6" s="7">
        <f>(G6-G5)/G5</f>
        <v>6.1224489795918373E-2</v>
      </c>
      <c r="I6" s="5">
        <f>B5*C6+D5*E6</f>
        <v>510</v>
      </c>
      <c r="J6" s="5">
        <f>I6/F5*J5</f>
        <v>104.08163265306123</v>
      </c>
      <c r="K6" s="7">
        <f>(J6-J5)/J5</f>
        <v>4.0816326530612346E-2</v>
      </c>
      <c r="L6" s="5">
        <f t="shared" ref="L6:L8" si="1">G6/J6*100</f>
        <v>101.96078431372548</v>
      </c>
      <c r="M6" s="7">
        <f>(L6-L5)/L5</f>
        <v>1.9607843137254832E-2</v>
      </c>
      <c r="N6" s="6"/>
    </row>
    <row r="7" spans="1:14" ht="30" customHeight="1" x14ac:dyDescent="0.25">
      <c r="A7" s="4">
        <f>A8-1</f>
        <v>2018</v>
      </c>
      <c r="B7" s="4">
        <v>1.05</v>
      </c>
      <c r="C7" s="4">
        <v>120</v>
      </c>
      <c r="D7" s="4">
        <v>2.2000000000000002</v>
      </c>
      <c r="E7" s="4">
        <v>220</v>
      </c>
      <c r="F7" s="5">
        <f t="shared" si="0"/>
        <v>610</v>
      </c>
      <c r="G7" s="5">
        <f t="shared" ref="G7:G8" si="2">F7/F6*G6</f>
        <v>124.48979591836735</v>
      </c>
      <c r="H7" s="7">
        <f>(G7-G6)/G6</f>
        <v>0.1730769230769231</v>
      </c>
      <c r="I7" s="5">
        <f>B6*C7+D6*E7</f>
        <v>560</v>
      </c>
      <c r="J7" s="5">
        <f t="shared" ref="J7:J8" si="3">I7/F6*J6</f>
        <v>112.08791208791209</v>
      </c>
      <c r="K7" s="7">
        <f t="shared" ref="K7:K8" si="4">(J7-J6)/J6</f>
        <v>7.6923076923076816E-2</v>
      </c>
      <c r="L7" s="5">
        <f t="shared" si="1"/>
        <v>111.06442577030813</v>
      </c>
      <c r="M7" s="7">
        <f t="shared" ref="M7:M8" si="5">(L7-L6)/L6</f>
        <v>8.9285714285714468E-2</v>
      </c>
      <c r="N7" s="6"/>
    </row>
    <row r="8" spans="1:14" ht="30" customHeight="1" x14ac:dyDescent="0.25">
      <c r="A8" s="4">
        <v>2019</v>
      </c>
      <c r="B8" s="4">
        <v>1.2</v>
      </c>
      <c r="C8" s="4">
        <v>140</v>
      </c>
      <c r="D8" s="4">
        <v>2.2999999999999998</v>
      </c>
      <c r="E8" s="4">
        <v>230</v>
      </c>
      <c r="F8" s="5">
        <f t="shared" si="0"/>
        <v>697</v>
      </c>
      <c r="G8" s="5">
        <f t="shared" si="2"/>
        <v>142.24489795918367</v>
      </c>
      <c r="H8" s="7">
        <f>(G8-G7)/G7</f>
        <v>0.14262295081967211</v>
      </c>
      <c r="I8" s="5">
        <f t="shared" ref="I8" si="6">B7*C8+D7*E8</f>
        <v>653</v>
      </c>
      <c r="J8" s="5">
        <f t="shared" si="3"/>
        <v>119.98919113673212</v>
      </c>
      <c r="K8" s="7">
        <f t="shared" si="4"/>
        <v>7.0491803278688495E-2</v>
      </c>
      <c r="L8" s="5">
        <f t="shared" si="1"/>
        <v>118.54809305039014</v>
      </c>
      <c r="M8" s="7">
        <f t="shared" si="5"/>
        <v>6.7381316998468471E-2</v>
      </c>
      <c r="N8" s="6"/>
    </row>
    <row r="9" spans="1:14" ht="30" customHeight="1" x14ac:dyDescent="0.25">
      <c r="A9" s="10"/>
      <c r="B9" s="10"/>
      <c r="C9" s="10"/>
      <c r="D9" s="10"/>
      <c r="E9" s="10"/>
      <c r="F9" s="11"/>
      <c r="G9" s="11" t="s">
        <v>13</v>
      </c>
      <c r="H9" s="19">
        <f>(H6+H7+H8)/3</f>
        <v>0.1256414545641712</v>
      </c>
      <c r="I9" s="19" t="s">
        <v>14</v>
      </c>
      <c r="J9" s="11">
        <v>2017</v>
      </c>
      <c r="K9" s="13">
        <f>1+H6</f>
        <v>1.0612244897959184</v>
      </c>
      <c r="L9" s="11"/>
      <c r="M9" s="13"/>
      <c r="N9" s="13"/>
    </row>
    <row r="10" spans="1:14" ht="30" customHeight="1" x14ac:dyDescent="0.25">
      <c r="A10" s="10"/>
      <c r="B10" s="10"/>
      <c r="C10" s="10"/>
      <c r="D10" s="10"/>
      <c r="E10" s="17"/>
      <c r="F10" s="11"/>
      <c r="H10" s="13">
        <f>100*(1+H9)^3</f>
        <v>142.62650367531302</v>
      </c>
      <c r="I10" s="11"/>
      <c r="J10" s="11">
        <v>2018</v>
      </c>
      <c r="K10" s="13">
        <f t="shared" ref="K10:K11" si="7">1+H7</f>
        <v>1.1730769230769231</v>
      </c>
      <c r="L10" s="11"/>
      <c r="M10" s="13"/>
      <c r="N10" s="13"/>
    </row>
    <row r="11" spans="1:14" ht="30" customHeight="1" x14ac:dyDescent="0.25">
      <c r="A11" s="10"/>
      <c r="B11" s="10"/>
      <c r="C11" s="10"/>
      <c r="D11" s="10"/>
      <c r="E11" s="17"/>
      <c r="F11" s="11"/>
      <c r="H11" s="13"/>
      <c r="I11" s="11"/>
      <c r="J11" s="11">
        <v>2019</v>
      </c>
      <c r="K11" s="13">
        <f t="shared" si="7"/>
        <v>1.1426229508196721</v>
      </c>
      <c r="L11" s="11" t="s">
        <v>16</v>
      </c>
      <c r="M11" s="13"/>
      <c r="N11" s="13"/>
    </row>
    <row r="12" spans="1:14" x14ac:dyDescent="0.25">
      <c r="E12" s="17"/>
      <c r="F12" s="11"/>
      <c r="J12" t="s">
        <v>15</v>
      </c>
      <c r="K12">
        <f>(K9*K10*K11)^(1/3)</f>
        <v>1.1246366509468322</v>
      </c>
      <c r="L12" s="19">
        <f>K12-1</f>
        <v>0.12463665094683218</v>
      </c>
    </row>
    <row r="15" spans="1:14" ht="60" x14ac:dyDescent="0.25">
      <c r="A15" s="2"/>
      <c r="B15" s="3" t="s">
        <v>0</v>
      </c>
      <c r="C15" s="3" t="s">
        <v>1</v>
      </c>
      <c r="D15" s="3" t="s">
        <v>2</v>
      </c>
      <c r="E15" s="3" t="s">
        <v>3</v>
      </c>
      <c r="F15" s="3" t="s">
        <v>4</v>
      </c>
      <c r="G15" s="3" t="s">
        <v>5</v>
      </c>
      <c r="H15" s="3" t="s">
        <v>6</v>
      </c>
      <c r="I15" s="3" t="s">
        <v>7</v>
      </c>
      <c r="J15" s="3" t="s">
        <v>8</v>
      </c>
      <c r="K15" s="3" t="s">
        <v>6</v>
      </c>
      <c r="L15" s="3" t="s">
        <v>10</v>
      </c>
      <c r="M15" s="3" t="s">
        <v>11</v>
      </c>
      <c r="N15" s="3"/>
    </row>
    <row r="16" spans="1:14" ht="30" customHeight="1" x14ac:dyDescent="0.25">
      <c r="A16" s="4">
        <f>A17-1</f>
        <v>2016</v>
      </c>
      <c r="B16" s="4">
        <v>0.9</v>
      </c>
      <c r="C16" s="4">
        <v>100</v>
      </c>
      <c r="D16" s="4">
        <v>2</v>
      </c>
      <c r="E16" s="4">
        <v>200</v>
      </c>
      <c r="F16" s="5">
        <f>B16*C16+D16*E16</f>
        <v>490</v>
      </c>
      <c r="G16" s="5">
        <v>100</v>
      </c>
      <c r="H16" s="5"/>
      <c r="I16" s="5"/>
      <c r="J16" s="5">
        <v>100</v>
      </c>
      <c r="K16" s="5"/>
      <c r="L16" s="5">
        <f>G16/J16*100</f>
        <v>100</v>
      </c>
      <c r="M16" s="5"/>
      <c r="N16" s="5"/>
    </row>
    <row r="17" spans="1:14" ht="30" customHeight="1" x14ac:dyDescent="0.25">
      <c r="A17" s="4">
        <f>A18-1</f>
        <v>2017</v>
      </c>
      <c r="B17" s="4">
        <v>1</v>
      </c>
      <c r="C17" s="4">
        <v>100</v>
      </c>
      <c r="D17" s="4">
        <v>2</v>
      </c>
      <c r="E17" s="4">
        <v>210</v>
      </c>
      <c r="F17" s="5">
        <f>B17*C17+D17*E17</f>
        <v>520</v>
      </c>
      <c r="G17" s="5">
        <f>F17/F16*G16</f>
        <v>106.12244897959184</v>
      </c>
      <c r="H17" s="7">
        <f>G17/G16-1</f>
        <v>6.1224489795918435E-2</v>
      </c>
      <c r="I17" s="5">
        <f>C17*B16+E17*D16</f>
        <v>510</v>
      </c>
      <c r="J17" s="5">
        <f>(C17*B16+E17*D16)/F16*J16</f>
        <v>104.08163265306123</v>
      </c>
      <c r="K17" s="7">
        <f>J17/J16-1</f>
        <v>4.081632653061229E-2</v>
      </c>
      <c r="L17" s="5">
        <f>G17/J17*100</f>
        <v>101.96078431372548</v>
      </c>
      <c r="M17" s="7">
        <f>L17/L16-1</f>
        <v>1.9607843137254832E-2</v>
      </c>
      <c r="N17" s="7">
        <f>M17+K17</f>
        <v>6.0424169667867123E-2</v>
      </c>
    </row>
    <row r="18" spans="1:14" ht="30" customHeight="1" x14ac:dyDescent="0.25">
      <c r="A18" s="4">
        <f>A19-1</f>
        <v>2018</v>
      </c>
      <c r="B18" s="4">
        <v>1.05</v>
      </c>
      <c r="C18" s="4">
        <v>120</v>
      </c>
      <c r="D18" s="4">
        <v>2.2000000000000002</v>
      </c>
      <c r="E18" s="4">
        <v>220</v>
      </c>
      <c r="F18" s="5">
        <f>B18*C18+D18*E18</f>
        <v>610</v>
      </c>
      <c r="G18" s="5">
        <f>F18/F17*G17</f>
        <v>124.48979591836735</v>
      </c>
      <c r="H18" s="7">
        <f>G18/G17-1</f>
        <v>0.17307692307692313</v>
      </c>
      <c r="I18" s="5">
        <f>C18*B17+E18*D17</f>
        <v>560</v>
      </c>
      <c r="J18" s="5">
        <f>(C18*B17+E18*D17)/F17*J17</f>
        <v>112.08791208791209</v>
      </c>
      <c r="K18" s="7">
        <f>J18/J17-1</f>
        <v>7.6923076923076872E-2</v>
      </c>
      <c r="L18" s="5">
        <f>G18/J18*100</f>
        <v>111.06442577030813</v>
      </c>
      <c r="M18" s="7">
        <f>L18/L17-1</f>
        <v>8.9285714285714413E-2</v>
      </c>
      <c r="N18" s="7">
        <f>M18+K18</f>
        <v>0.16620879120879128</v>
      </c>
    </row>
    <row r="19" spans="1:14" ht="30" customHeight="1" x14ac:dyDescent="0.25">
      <c r="A19" s="14">
        <v>2019</v>
      </c>
      <c r="B19" s="14">
        <v>1.2</v>
      </c>
      <c r="C19" s="14">
        <v>140</v>
      </c>
      <c r="D19" s="14">
        <v>2.2999999999999998</v>
      </c>
      <c r="E19" s="14">
        <v>230</v>
      </c>
      <c r="F19" s="15">
        <f>B19*C19+D19*E19</f>
        <v>697</v>
      </c>
      <c r="G19" s="15">
        <f>F19/F18*G18</f>
        <v>142.24489795918367</v>
      </c>
      <c r="H19" s="16">
        <f>G19/G18-1</f>
        <v>0.14262295081967213</v>
      </c>
      <c r="I19" s="15">
        <f>C19*B18+E19*D18</f>
        <v>653</v>
      </c>
      <c r="J19" s="15">
        <f>(C19*B18+E19*D18)/F18*J18</f>
        <v>119.98919113673212</v>
      </c>
      <c r="K19" s="16">
        <f>J19/J18-1</f>
        <v>7.0491803278688536E-2</v>
      </c>
      <c r="L19" s="15">
        <f>G19/J19*100</f>
        <v>118.54809305039014</v>
      </c>
      <c r="M19" s="16">
        <f>L19/L18-1</f>
        <v>6.7381316998468499E-2</v>
      </c>
      <c r="N19" s="16">
        <f>M19+K19</f>
        <v>0.13787312027715704</v>
      </c>
    </row>
    <row r="22" spans="1:14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25">
      <c r="A23" s="10"/>
      <c r="B23" s="10"/>
      <c r="C23" s="10"/>
      <c r="D23" s="10"/>
      <c r="E23" s="10"/>
      <c r="F23" s="11"/>
      <c r="G23" s="11"/>
      <c r="H23" s="11"/>
      <c r="I23" s="11"/>
      <c r="J23" s="11"/>
      <c r="K23" s="11"/>
      <c r="L23" s="11"/>
      <c r="M23" s="11"/>
      <c r="N23" s="11"/>
    </row>
    <row r="24" spans="1:14" x14ac:dyDescent="0.25">
      <c r="A24" s="10"/>
      <c r="B24" s="10"/>
      <c r="C24" s="10"/>
      <c r="D24" s="10"/>
      <c r="E24" s="10"/>
      <c r="F24" s="11"/>
      <c r="G24" s="11"/>
      <c r="H24" s="13"/>
      <c r="I24" s="11"/>
      <c r="J24" s="11"/>
      <c r="K24" s="13"/>
      <c r="L24" s="11"/>
      <c r="M24" s="13"/>
      <c r="N24" s="13"/>
    </row>
    <row r="25" spans="1:14" x14ac:dyDescent="0.25">
      <c r="A25" s="10"/>
      <c r="B25" s="10"/>
      <c r="C25" s="10"/>
      <c r="D25" s="10"/>
      <c r="E25" s="10"/>
      <c r="F25" s="11"/>
      <c r="G25" s="11"/>
      <c r="H25" s="13"/>
      <c r="I25" s="11"/>
      <c r="J25" s="11"/>
      <c r="K25" s="13"/>
      <c r="L25" s="11"/>
      <c r="M25" s="13"/>
      <c r="N25" s="13"/>
    </row>
    <row r="26" spans="1:14" x14ac:dyDescent="0.25">
      <c r="A26" s="10"/>
      <c r="B26" s="10"/>
      <c r="C26" s="10"/>
      <c r="D26" s="10"/>
      <c r="E26" s="10"/>
      <c r="F26" s="11"/>
      <c r="G26" s="11"/>
      <c r="H26" s="13"/>
      <c r="I26" s="11"/>
      <c r="J26" s="11"/>
      <c r="K26" s="13"/>
      <c r="L26" s="11"/>
      <c r="M26" s="13"/>
      <c r="N26" s="13"/>
    </row>
    <row r="30" spans="1:14" x14ac:dyDescent="0.2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25">
      <c r="A31" s="10"/>
      <c r="B31" s="10"/>
      <c r="C31" s="10"/>
      <c r="D31" s="10"/>
      <c r="E31" s="10"/>
      <c r="F31" s="11"/>
      <c r="G31" s="11"/>
      <c r="H31" s="11"/>
      <c r="I31" s="11"/>
      <c r="J31" s="11"/>
      <c r="K31" s="11"/>
      <c r="L31" s="11"/>
      <c r="M31" s="11"/>
      <c r="N31" s="11"/>
    </row>
    <row r="32" spans="1:14" x14ac:dyDescent="0.25">
      <c r="A32" s="10"/>
      <c r="B32" s="10"/>
      <c r="C32" s="10"/>
      <c r="D32" s="10"/>
      <c r="E32" s="10"/>
      <c r="F32" s="11"/>
      <c r="G32" s="11"/>
      <c r="H32" s="12"/>
      <c r="I32" s="11"/>
      <c r="J32" s="11"/>
      <c r="K32" s="12"/>
      <c r="L32" s="11"/>
      <c r="M32" s="12"/>
      <c r="N32" s="12"/>
    </row>
    <row r="33" spans="1:14" x14ac:dyDescent="0.25">
      <c r="A33" s="10"/>
      <c r="B33" s="10"/>
      <c r="C33" s="10"/>
      <c r="D33" s="10"/>
      <c r="E33" s="10"/>
      <c r="F33" s="11"/>
      <c r="G33" s="11"/>
      <c r="H33" s="12"/>
      <c r="I33" s="11"/>
      <c r="J33" s="11"/>
      <c r="K33" s="12"/>
      <c r="L33" s="11"/>
      <c r="M33" s="12"/>
      <c r="N33" s="12"/>
    </row>
    <row r="34" spans="1:14" x14ac:dyDescent="0.25">
      <c r="A34" s="10"/>
      <c r="B34" s="10"/>
      <c r="C34" s="10"/>
      <c r="D34" s="10"/>
      <c r="E34" s="10"/>
      <c r="F34" s="11"/>
      <c r="G34" s="11"/>
      <c r="H34" s="12"/>
      <c r="I34" s="11"/>
      <c r="J34" s="11"/>
      <c r="K34" s="12"/>
      <c r="L34" s="11"/>
      <c r="M34" s="12"/>
      <c r="N34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BIP-Rechnung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Köster, Bernhard Johannes</cp:lastModifiedBy>
  <dcterms:created xsi:type="dcterms:W3CDTF">2022-10-02T18:42:02Z</dcterms:created>
  <dcterms:modified xsi:type="dcterms:W3CDTF">2023-10-18T07:56:07Z</dcterms:modified>
</cp:coreProperties>
</file>