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1046\Nextcloud\Sommer2026\Makro\Vorlesung\P\"/>
    </mc:Choice>
  </mc:AlternateContent>
  <xr:revisionPtr revIDLastSave="0" documentId="13_ncr:1_{F04A6EE9-B379-4F91-8C41-29D788F809F8}" xr6:coauthVersionLast="47" xr6:coauthVersionMax="47" xr10:uidLastSave="{00000000-0000-0000-0000-000000000000}"/>
  <bookViews>
    <workbookView xWindow="6585" yWindow="2895" windowWidth="16800" windowHeight="12285" activeTab="1" xr2:uid="{C1F63C81-BC46-4BDE-981A-4123DF2686FA}"/>
  </bookViews>
  <sheets>
    <sheet name="BIP" sheetId="1" r:id="rId1"/>
    <sheet name="VP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2" l="1"/>
  <c r="J7" i="2"/>
  <c r="J6" i="2"/>
  <c r="J5" i="2"/>
  <c r="I6" i="2"/>
  <c r="I5" i="2"/>
  <c r="H6" i="2"/>
  <c r="H5" i="2"/>
  <c r="G6" i="2"/>
  <c r="G5" i="2"/>
  <c r="G4" i="2"/>
  <c r="B6" i="2"/>
  <c r="B5" i="2"/>
  <c r="F6" i="2"/>
  <c r="F5" i="2"/>
  <c r="F4" i="2"/>
  <c r="L14" i="1"/>
  <c r="I16" i="1"/>
  <c r="I13" i="1"/>
  <c r="I14" i="1" s="1"/>
  <c r="I15" i="1" s="1"/>
  <c r="I12" i="1"/>
  <c r="I11" i="1"/>
  <c r="H11" i="1"/>
  <c r="H12" i="1" s="1"/>
  <c r="H13" i="1" s="1"/>
  <c r="N16" i="1"/>
  <c r="N13" i="1"/>
  <c r="N14" i="1" s="1"/>
  <c r="N15" i="1" s="1"/>
  <c r="N12" i="1"/>
  <c r="N11" i="1"/>
  <c r="M11" i="1"/>
  <c r="M12" i="1" s="1"/>
  <c r="M13" i="1" s="1"/>
  <c r="L16" i="1"/>
  <c r="L15" i="1"/>
  <c r="L13" i="1"/>
  <c r="L12" i="1"/>
  <c r="L11" i="1"/>
  <c r="K12" i="1"/>
  <c r="K13" i="1" s="1"/>
  <c r="K11" i="1"/>
  <c r="N7" i="1"/>
  <c r="N6" i="1"/>
  <c r="N5" i="1"/>
  <c r="M6" i="1"/>
  <c r="M7" i="1"/>
  <c r="M5" i="1"/>
  <c r="M4" i="1"/>
  <c r="L5" i="1"/>
  <c r="L7" i="1"/>
  <c r="L6" i="1"/>
  <c r="K6" i="1"/>
  <c r="K7" i="1" s="1"/>
  <c r="K5" i="1"/>
  <c r="J6" i="1"/>
  <c r="J7" i="1"/>
  <c r="J5" i="1"/>
  <c r="I6" i="1"/>
  <c r="I7" i="1"/>
  <c r="I5" i="1"/>
  <c r="H6" i="1"/>
  <c r="H7" i="1"/>
  <c r="H5" i="1"/>
  <c r="G6" i="1"/>
  <c r="G7" i="1"/>
  <c r="G5" i="1"/>
  <c r="G4" i="1"/>
  <c r="B6" i="1"/>
  <c r="B7" i="1" s="1"/>
  <c r="B5" i="1"/>
</calcChain>
</file>

<file path=xl/sharedStrings.xml><?xml version="1.0" encoding="utf-8"?>
<sst xmlns="http://schemas.openxmlformats.org/spreadsheetml/2006/main" count="35" uniqueCount="26">
  <si>
    <t>P1</t>
  </si>
  <si>
    <t>X1</t>
  </si>
  <si>
    <t>P2</t>
  </si>
  <si>
    <t>X2</t>
  </si>
  <si>
    <t>BIPnom</t>
  </si>
  <si>
    <t>I-BIPnom</t>
  </si>
  <si>
    <t>BIPreal</t>
  </si>
  <si>
    <t>I-BIPreal</t>
  </si>
  <si>
    <t>WR-nom</t>
  </si>
  <si>
    <t>WR-real</t>
  </si>
  <si>
    <t>BIP-D</t>
  </si>
  <si>
    <t>WR-BIP-D</t>
  </si>
  <si>
    <t>xxx</t>
  </si>
  <si>
    <t>WF</t>
  </si>
  <si>
    <t>D-WR</t>
  </si>
  <si>
    <t>Milch</t>
  </si>
  <si>
    <t>Butter</t>
  </si>
  <si>
    <t>P</t>
  </si>
  <si>
    <t>G</t>
  </si>
  <si>
    <t>Warenkorb</t>
  </si>
  <si>
    <t>Index</t>
  </si>
  <si>
    <t>Inflation</t>
  </si>
  <si>
    <t>--</t>
  </si>
  <si>
    <t>IF</t>
  </si>
  <si>
    <t>geomittel</t>
  </si>
  <si>
    <t>D-Inflation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</si>
</sst>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2" fontId="0" fillId="0" borderId="0" xfId="0" applyNumberFormat="1"/>
    <xf numFmtId="10" fontId="0" fillId="0" borderId="0" xfId="1" applyNumberFormat="1" applyFont="1"/>
    <xf numFmtId="10" fontId="0" fillId="0" borderId="0" xfId="0" applyNumberFormat="1"/>
    <xf numFmtId="164" fontId="0" fillId="0" borderId="0" xfId="1" applyNumberFormat="1" applyFont="1"/>
    <xf numFmtId="0" fontId="0" fillId="0" borderId="0" xfId="0" quotePrefix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3320E-9261-4B4C-A849-390188E0AC54}">
  <dimension ref="B3:N16"/>
  <sheetViews>
    <sheetView workbookViewId="0">
      <selection activeCell="G22" sqref="G22"/>
    </sheetView>
  </sheetViews>
  <sheetFormatPr baseColWidth="10" defaultRowHeight="15" x14ac:dyDescent="0.25"/>
  <sheetData>
    <row r="3" spans="2:14" x14ac:dyDescent="0.25">
      <c r="C3" t="s">
        <v>0</v>
      </c>
      <c r="D3" t="s">
        <v>1</v>
      </c>
      <c r="E3" t="s">
        <v>2</v>
      </c>
      <c r="F3" t="s">
        <v>3</v>
      </c>
      <c r="G3" t="s">
        <v>4</v>
      </c>
      <c r="H3" t="s">
        <v>5</v>
      </c>
      <c r="I3" t="s">
        <v>8</v>
      </c>
      <c r="J3" t="s">
        <v>6</v>
      </c>
      <c r="K3" t="s">
        <v>7</v>
      </c>
      <c r="L3" t="s">
        <v>9</v>
      </c>
      <c r="M3" t="s">
        <v>10</v>
      </c>
      <c r="N3" t="s">
        <v>11</v>
      </c>
    </row>
    <row r="4" spans="2:14" x14ac:dyDescent="0.25">
      <c r="B4">
        <v>2016</v>
      </c>
      <c r="C4">
        <v>0.9</v>
      </c>
      <c r="D4">
        <v>100</v>
      </c>
      <c r="E4">
        <v>2</v>
      </c>
      <c r="F4">
        <v>200</v>
      </c>
      <c r="G4">
        <f>C4*D4+E4*F4</f>
        <v>490</v>
      </c>
      <c r="H4" s="1">
        <v>100</v>
      </c>
      <c r="I4" t="s">
        <v>12</v>
      </c>
      <c r="J4" t="s">
        <v>12</v>
      </c>
      <c r="K4">
        <v>100</v>
      </c>
      <c r="L4" t="s">
        <v>12</v>
      </c>
      <c r="M4">
        <f>100*H4/K4</f>
        <v>100</v>
      </c>
      <c r="N4" t="s">
        <v>12</v>
      </c>
    </row>
    <row r="5" spans="2:14" x14ac:dyDescent="0.25">
      <c r="B5">
        <f>B4+1</f>
        <v>2017</v>
      </c>
      <c r="C5">
        <v>1</v>
      </c>
      <c r="D5">
        <v>100</v>
      </c>
      <c r="E5">
        <v>2</v>
      </c>
      <c r="F5">
        <v>210</v>
      </c>
      <c r="G5">
        <f t="shared" ref="G5:G7" si="0">C5*D5+E5*F5</f>
        <v>520</v>
      </c>
      <c r="H5" s="1">
        <f>G5/G4*H4</f>
        <v>106.12244897959184</v>
      </c>
      <c r="I5" s="2">
        <f>(H5-H4)/H4</f>
        <v>6.1224489795918373E-2</v>
      </c>
      <c r="J5">
        <f>C4*D5+E4*F5</f>
        <v>510</v>
      </c>
      <c r="K5">
        <f>K4*J5/G4</f>
        <v>104.08163265306122</v>
      </c>
      <c r="L5" s="2">
        <f>(K5-K4)/K4</f>
        <v>4.08163265306122E-2</v>
      </c>
      <c r="M5">
        <f t="shared" ref="M5:M7" si="1">100*H5/K5</f>
        <v>101.9607843137255</v>
      </c>
      <c r="N5" s="2">
        <f>(M5-M4)/M4</f>
        <v>1.9607843137254975E-2</v>
      </c>
    </row>
    <row r="6" spans="2:14" x14ac:dyDescent="0.25">
      <c r="B6">
        <f t="shared" ref="B6:B7" si="2">B5+1</f>
        <v>2018</v>
      </c>
      <c r="C6">
        <v>1.05</v>
      </c>
      <c r="D6">
        <v>120</v>
      </c>
      <c r="E6">
        <v>2.2000000000000002</v>
      </c>
      <c r="F6">
        <v>220</v>
      </c>
      <c r="G6">
        <f>C6*D6+E6*F6</f>
        <v>610</v>
      </c>
      <c r="H6" s="1">
        <f>G6/G5*H5</f>
        <v>124.48979591836735</v>
      </c>
      <c r="I6" s="2">
        <f>(H6-H5)/H5</f>
        <v>0.1730769230769231</v>
      </c>
      <c r="J6">
        <f>C5*D6+E5*F6</f>
        <v>560</v>
      </c>
      <c r="K6">
        <f t="shared" ref="K6:K7" si="3">K5*J6/G5</f>
        <v>112.08791208791209</v>
      </c>
      <c r="L6" s="2">
        <f>(K6-K5)/K5</f>
        <v>7.6923076923076969E-2</v>
      </c>
      <c r="M6">
        <f>100*H6/K6</f>
        <v>111.06442577030812</v>
      </c>
      <c r="N6" s="2">
        <f>(M6-M5)/M5</f>
        <v>8.9285714285714177E-2</v>
      </c>
    </row>
    <row r="7" spans="2:14" x14ac:dyDescent="0.25">
      <c r="B7">
        <f t="shared" si="2"/>
        <v>2019</v>
      </c>
      <c r="C7">
        <v>1.2</v>
      </c>
      <c r="D7">
        <v>140</v>
      </c>
      <c r="E7">
        <v>2.2999999999999998</v>
      </c>
      <c r="F7">
        <v>230</v>
      </c>
      <c r="G7">
        <f t="shared" si="0"/>
        <v>697</v>
      </c>
      <c r="H7" s="1">
        <f t="shared" ref="H7" si="4">G7/G6*H6</f>
        <v>142.24489795918367</v>
      </c>
      <c r="I7" s="2">
        <f t="shared" ref="I7" si="5">(H7-H6)/H6</f>
        <v>0.14262295081967211</v>
      </c>
      <c r="J7">
        <f t="shared" ref="J7" si="6">C6*D7+E6*F7</f>
        <v>653</v>
      </c>
      <c r="K7">
        <f t="shared" si="3"/>
        <v>119.98919113673212</v>
      </c>
      <c r="L7" s="2">
        <f t="shared" ref="L7:N7" si="7">(K7-K6)/K6</f>
        <v>7.0491803278688495E-2</v>
      </c>
      <c r="M7">
        <f t="shared" si="1"/>
        <v>118.54809305039014</v>
      </c>
      <c r="N7" s="2">
        <f t="shared" si="7"/>
        <v>6.7381316998468596E-2</v>
      </c>
    </row>
    <row r="9" spans="2:14" x14ac:dyDescent="0.25">
      <c r="I9" t="s">
        <v>13</v>
      </c>
      <c r="L9" t="s">
        <v>13</v>
      </c>
      <c r="N9" t="s">
        <v>13</v>
      </c>
    </row>
    <row r="10" spans="2:14" x14ac:dyDescent="0.25">
      <c r="H10">
        <v>2016</v>
      </c>
      <c r="K10">
        <v>2016</v>
      </c>
      <c r="M10">
        <v>2016</v>
      </c>
    </row>
    <row r="11" spans="2:14" x14ac:dyDescent="0.25">
      <c r="H11">
        <f>H10+1</f>
        <v>2017</v>
      </c>
      <c r="I11" s="4">
        <f>1+I5</f>
        <v>1.0612244897959184</v>
      </c>
      <c r="K11">
        <f>K10+1</f>
        <v>2017</v>
      </c>
      <c r="L11" s="4">
        <f>1+L5</f>
        <v>1.0408163265306123</v>
      </c>
      <c r="M11">
        <f>M10+1</f>
        <v>2017</v>
      </c>
      <c r="N11" s="4">
        <f>1+N5</f>
        <v>1.0196078431372551</v>
      </c>
    </row>
    <row r="12" spans="2:14" x14ac:dyDescent="0.25">
      <c r="H12">
        <f t="shared" ref="H12:H13" si="8">H11+1</f>
        <v>2018</v>
      </c>
      <c r="I12" s="4">
        <f t="shared" ref="I12" si="9">1+I6</f>
        <v>1.1730769230769231</v>
      </c>
      <c r="K12">
        <f t="shared" ref="K12:K13" si="10">K11+1</f>
        <v>2018</v>
      </c>
      <c r="L12" s="4">
        <f t="shared" ref="L12:N13" si="11">1+L6</f>
        <v>1.0769230769230769</v>
      </c>
      <c r="M12">
        <f t="shared" ref="M12:M13" si="12">M11+1</f>
        <v>2018</v>
      </c>
      <c r="N12" s="4">
        <f t="shared" si="11"/>
        <v>1.0892857142857142</v>
      </c>
    </row>
    <row r="13" spans="2:14" x14ac:dyDescent="0.25">
      <c r="H13">
        <f t="shared" si="8"/>
        <v>2019</v>
      </c>
      <c r="I13" s="4">
        <f t="shared" ref="I13" si="13">1+I7</f>
        <v>1.1426229508196721</v>
      </c>
      <c r="K13">
        <f t="shared" si="10"/>
        <v>2019</v>
      </c>
      <c r="L13" s="4">
        <f t="shared" si="11"/>
        <v>1.0704918032786885</v>
      </c>
      <c r="M13">
        <f t="shared" si="12"/>
        <v>2019</v>
      </c>
      <c r="N13" s="4">
        <f t="shared" si="11"/>
        <v>1.0673813169984685</v>
      </c>
    </row>
    <row r="14" spans="2:14" x14ac:dyDescent="0.25">
      <c r="I14">
        <f>(I13*I12*I11)^(1/3)</f>
        <v>1.1246366509468322</v>
      </c>
      <c r="L14">
        <f>(L13*L12*L11)^(1/3)</f>
        <v>1.0626266623046703</v>
      </c>
      <c r="N14">
        <f>(N13*N12*N11)^(1/3)</f>
        <v>1.0583553856136754</v>
      </c>
    </row>
    <row r="15" spans="2:14" x14ac:dyDescent="0.25">
      <c r="H15" t="s">
        <v>14</v>
      </c>
      <c r="I15" s="2">
        <f>I14-1</f>
        <v>0.12463665094683218</v>
      </c>
      <c r="K15" t="s">
        <v>14</v>
      </c>
      <c r="L15" s="2">
        <f>L14-1</f>
        <v>6.2626662304670289E-2</v>
      </c>
      <c r="M15" t="s">
        <v>14</v>
      </c>
      <c r="N15" s="2">
        <f>N14-1</f>
        <v>5.835538561367537E-2</v>
      </c>
    </row>
    <row r="16" spans="2:14" x14ac:dyDescent="0.25">
      <c r="I16" s="3">
        <f>AVERAGE(I5:I7)</f>
        <v>0.1256414545641712</v>
      </c>
      <c r="L16" s="3">
        <f>AVERAGE(L5:L7)</f>
        <v>6.2743735577459214E-2</v>
      </c>
      <c r="N16" s="3">
        <f>AVERAGE(N5:N7)</f>
        <v>5.8758291473812584E-2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AD726-0414-4886-B03A-C89BFC95908B}">
  <dimension ref="B2:J8"/>
  <sheetViews>
    <sheetView tabSelected="1" topLeftCell="C1" workbookViewId="0">
      <selection activeCell="M9" sqref="M9"/>
    </sheetView>
  </sheetViews>
  <sheetFormatPr baseColWidth="10" defaultRowHeight="15" x14ac:dyDescent="0.25"/>
  <sheetData>
    <row r="2" spans="2:10" x14ac:dyDescent="0.25">
      <c r="C2" t="s">
        <v>15</v>
      </c>
      <c r="E2" t="s">
        <v>16</v>
      </c>
    </row>
    <row r="3" spans="2:10" x14ac:dyDescent="0.25">
      <c r="C3" t="s">
        <v>17</v>
      </c>
      <c r="D3" t="s">
        <v>18</v>
      </c>
      <c r="E3" t="s">
        <v>17</v>
      </c>
      <c r="F3" t="s">
        <v>18</v>
      </c>
      <c r="G3" t="s">
        <v>19</v>
      </c>
      <c r="H3" t="s">
        <v>20</v>
      </c>
      <c r="I3" t="s">
        <v>21</v>
      </c>
      <c r="J3" t="s">
        <v>23</v>
      </c>
    </row>
    <row r="4" spans="2:10" x14ac:dyDescent="0.25">
      <c r="B4">
        <v>2017</v>
      </c>
      <c r="C4">
        <v>1</v>
      </c>
      <c r="D4">
        <v>0.3</v>
      </c>
      <c r="E4">
        <v>0.8</v>
      </c>
      <c r="F4">
        <f>1-D4</f>
        <v>0.7</v>
      </c>
      <c r="G4">
        <f>C4*D4+E4*F4</f>
        <v>0.85999999999999988</v>
      </c>
      <c r="H4">
        <v>100</v>
      </c>
      <c r="I4" s="5" t="s">
        <v>22</v>
      </c>
    </row>
    <row r="5" spans="2:10" x14ac:dyDescent="0.25">
      <c r="B5">
        <f>B4+1</f>
        <v>2018</v>
      </c>
      <c r="C5">
        <v>1.1000000000000001</v>
      </c>
      <c r="D5">
        <v>0.3</v>
      </c>
      <c r="E5">
        <v>1</v>
      </c>
      <c r="F5">
        <f t="shared" ref="F5:F6" si="0">1-D5</f>
        <v>0.7</v>
      </c>
      <c r="G5">
        <f t="shared" ref="G5:G6" si="1">C5*D5+E5*F5</f>
        <v>1.03</v>
      </c>
      <c r="H5">
        <f>G5/G4*H4</f>
        <v>119.76744186046513</v>
      </c>
      <c r="I5" s="2">
        <f>(H5-H4)/H4</f>
        <v>0.19767441860465126</v>
      </c>
      <c r="J5">
        <f>H5/H4</f>
        <v>1.1976744186046513</v>
      </c>
    </row>
    <row r="6" spans="2:10" x14ac:dyDescent="0.25">
      <c r="B6">
        <f>B5+1</f>
        <v>2019</v>
      </c>
      <c r="C6">
        <v>1.1499999999999999</v>
      </c>
      <c r="D6">
        <v>0.3</v>
      </c>
      <c r="E6">
        <v>1</v>
      </c>
      <c r="F6">
        <f t="shared" si="0"/>
        <v>0.7</v>
      </c>
      <c r="G6">
        <f t="shared" si="1"/>
        <v>1.0449999999999999</v>
      </c>
      <c r="H6">
        <f>G6/G5*H5</f>
        <v>121.51162790697676</v>
      </c>
      <c r="I6" s="2">
        <f>(H6-H5)/H5</f>
        <v>1.4563106796116514E-2</v>
      </c>
      <c r="J6">
        <f>H6/H5</f>
        <v>1.0145631067961165</v>
      </c>
    </row>
    <row r="7" spans="2:10" x14ac:dyDescent="0.25">
      <c r="I7" t="s">
        <v>24</v>
      </c>
      <c r="J7">
        <f>GEOMEAN(J5:J6)</f>
        <v>1.1023231282476875</v>
      </c>
    </row>
    <row r="8" spans="2:10" x14ac:dyDescent="0.25">
      <c r="I8" t="s">
        <v>25</v>
      </c>
      <c r="J8" s="2">
        <f>J7-1</f>
        <v>0.10232312824768752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BIP</vt:lpstr>
      <vt:lpstr>VPI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Köster, Bernhard Johannes</dc:creator>
  <cp:lastModifiedBy>Köster, Bernhard Johannes</cp:lastModifiedBy>
  <dcterms:created xsi:type="dcterms:W3CDTF">2026-03-19T07:33:11Z</dcterms:created>
  <dcterms:modified xsi:type="dcterms:W3CDTF">2026-03-25T13:09:44Z</dcterms:modified>
</cp:coreProperties>
</file>