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k\Jade\Vorlesungen\2020WS\Makro\Tutorium\"/>
    </mc:Choice>
  </mc:AlternateContent>
  <bookViews>
    <workbookView xWindow="0" yWindow="0" windowWidth="16185" windowHeight="6443"/>
  </bookViews>
  <sheets>
    <sheet name="A1" sheetId="6" r:id="rId1"/>
    <sheet name="IS-LM" sheetId="1" r:id="rId2"/>
    <sheet name="IS-LM-G" sheetId="2" r:id="rId3"/>
    <sheet name="IS-LM-M" sheetId="3" r:id="rId4"/>
    <sheet name="Produktion" sheetId="4" r:id="rId5"/>
    <sheet name="Arbeit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6" l="1"/>
  <c r="N15" i="6"/>
  <c r="M15" i="6"/>
  <c r="L15" i="6"/>
  <c r="L16" i="6" s="1"/>
  <c r="M16" i="6" s="1"/>
  <c r="D15" i="6"/>
  <c r="C15" i="6"/>
  <c r="E15" i="6" s="1"/>
  <c r="B15" i="6"/>
  <c r="B16" i="6" s="1"/>
  <c r="C16" i="6" s="1"/>
  <c r="N14" i="6"/>
  <c r="M14" i="6"/>
  <c r="E14" i="6"/>
  <c r="D14" i="6"/>
  <c r="C14" i="6"/>
  <c r="P9" i="6"/>
  <c r="Q8" i="6"/>
  <c r="P8" i="6"/>
  <c r="Q7" i="6"/>
  <c r="G7" i="6"/>
  <c r="H7" i="6" s="1"/>
  <c r="C6" i="6"/>
  <c r="L17" i="6" l="1"/>
  <c r="B17" i="6"/>
  <c r="N16" i="6"/>
  <c r="D16" i="6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5" i="5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6" i="4"/>
  <c r="D5" i="4"/>
  <c r="B46" i="4"/>
  <c r="B47" i="4" s="1"/>
  <c r="B45" i="4"/>
  <c r="C45" i="4" s="1"/>
  <c r="B6" i="4"/>
  <c r="C6" i="4" s="1"/>
  <c r="B5" i="4"/>
  <c r="C5" i="4"/>
  <c r="C4" i="4"/>
  <c r="D17" i="6" l="1"/>
  <c r="C17" i="6"/>
  <c r="E17" i="6" s="1"/>
  <c r="B18" i="6"/>
  <c r="N17" i="6"/>
  <c r="M17" i="6"/>
  <c r="L18" i="6"/>
  <c r="C47" i="4"/>
  <c r="B48" i="4"/>
  <c r="C46" i="4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C44" i="4" s="1"/>
  <c r="C10" i="4"/>
  <c r="C22" i="4"/>
  <c r="C26" i="4"/>
  <c r="C38" i="4"/>
  <c r="C42" i="4"/>
  <c r="C23" i="4"/>
  <c r="C31" i="4"/>
  <c r="C11" i="4"/>
  <c r="C19" i="4"/>
  <c r="C8" i="4"/>
  <c r="C12" i="4"/>
  <c r="C24" i="4"/>
  <c r="C28" i="4"/>
  <c r="C40" i="4"/>
  <c r="C9" i="4"/>
  <c r="C21" i="4"/>
  <c r="C25" i="4"/>
  <c r="C37" i="4"/>
  <c r="C41" i="4"/>
  <c r="E7" i="3"/>
  <c r="C7" i="3"/>
  <c r="E6" i="3"/>
  <c r="C6" i="3"/>
  <c r="C5" i="2"/>
  <c r="C6" i="2" s="1"/>
  <c r="B9" i="2" s="1"/>
  <c r="B12" i="2" s="1"/>
  <c r="B13" i="2" s="1"/>
  <c r="E7" i="2"/>
  <c r="C7" i="2"/>
  <c r="E6" i="2"/>
  <c r="B19" i="6" l="1"/>
  <c r="C18" i="6"/>
  <c r="E18" i="6" s="1"/>
  <c r="D18" i="6"/>
  <c r="L19" i="6"/>
  <c r="N18" i="6"/>
  <c r="M18" i="6"/>
  <c r="C48" i="4"/>
  <c r="B49" i="4"/>
  <c r="C33" i="4"/>
  <c r="C17" i="4"/>
  <c r="C36" i="4"/>
  <c r="C20" i="4"/>
  <c r="C39" i="4"/>
  <c r="C43" i="4"/>
  <c r="C15" i="4"/>
  <c r="C34" i="4"/>
  <c r="C18" i="4"/>
  <c r="C29" i="4"/>
  <c r="C13" i="4"/>
  <c r="C32" i="4"/>
  <c r="C16" i="4"/>
  <c r="C27" i="4"/>
  <c r="C35" i="4"/>
  <c r="C7" i="4"/>
  <c r="C30" i="4"/>
  <c r="C14" i="4"/>
  <c r="I8" i="3"/>
  <c r="B9" i="3"/>
  <c r="B12" i="3" s="1"/>
  <c r="B13" i="3" s="1"/>
  <c r="B14" i="3" s="1"/>
  <c r="B15" i="3" s="1"/>
  <c r="C11" i="3"/>
  <c r="D11" i="3"/>
  <c r="C13" i="2"/>
  <c r="B14" i="2"/>
  <c r="B15" i="2" s="1"/>
  <c r="B16" i="2" s="1"/>
  <c r="B17" i="2" s="1"/>
  <c r="D17" i="2" s="1"/>
  <c r="I8" i="2"/>
  <c r="H8" i="2" s="1"/>
  <c r="D14" i="2"/>
  <c r="C12" i="2"/>
  <c r="D11" i="2"/>
  <c r="D12" i="2"/>
  <c r="D16" i="2"/>
  <c r="C11" i="2"/>
  <c r="D13" i="2"/>
  <c r="C14" i="2"/>
  <c r="D15" i="2"/>
  <c r="E7" i="1"/>
  <c r="C7" i="1"/>
  <c r="E6" i="1"/>
  <c r="C6" i="1"/>
  <c r="L20" i="6" l="1"/>
  <c r="N19" i="6"/>
  <c r="M19" i="6"/>
  <c r="D19" i="6"/>
  <c r="B20" i="6"/>
  <c r="C19" i="6"/>
  <c r="E19" i="6" s="1"/>
  <c r="C49" i="4"/>
  <c r="B50" i="4"/>
  <c r="D12" i="3"/>
  <c r="D15" i="3"/>
  <c r="B16" i="3"/>
  <c r="C14" i="3"/>
  <c r="C13" i="3"/>
  <c r="D13" i="3"/>
  <c r="D14" i="3"/>
  <c r="C15" i="3"/>
  <c r="C12" i="3"/>
  <c r="I10" i="3"/>
  <c r="I11" i="3"/>
  <c r="H8" i="3"/>
  <c r="C16" i="2"/>
  <c r="C15" i="2"/>
  <c r="H10" i="2"/>
  <c r="H9" i="2"/>
  <c r="I11" i="2"/>
  <c r="I10" i="2"/>
  <c r="B18" i="2"/>
  <c r="C17" i="2"/>
  <c r="D11" i="1"/>
  <c r="C11" i="1"/>
  <c r="B9" i="1"/>
  <c r="B12" i="1" s="1"/>
  <c r="C12" i="1" s="1"/>
  <c r="I8" i="1"/>
  <c r="C20" i="6" l="1"/>
  <c r="E20" i="6" s="1"/>
  <c r="B21" i="6"/>
  <c r="D20" i="6"/>
  <c r="M20" i="6"/>
  <c r="L21" i="6"/>
  <c r="N20" i="6"/>
  <c r="B51" i="4"/>
  <c r="C50" i="4"/>
  <c r="B17" i="3"/>
  <c r="D16" i="3"/>
  <c r="C16" i="3"/>
  <c r="H9" i="3"/>
  <c r="H10" i="3"/>
  <c r="B19" i="2"/>
  <c r="D18" i="2"/>
  <c r="C18" i="2"/>
  <c r="I10" i="1"/>
  <c r="H8" i="1"/>
  <c r="I11" i="1"/>
  <c r="B13" i="1"/>
  <c r="D12" i="1"/>
  <c r="D21" i="6" l="1"/>
  <c r="C21" i="6"/>
  <c r="E21" i="6" s="1"/>
  <c r="B22" i="6"/>
  <c r="N21" i="6"/>
  <c r="M21" i="6"/>
  <c r="L22" i="6"/>
  <c r="C51" i="4"/>
  <c r="B52" i="4"/>
  <c r="B18" i="3"/>
  <c r="D17" i="3"/>
  <c r="C17" i="3"/>
  <c r="B20" i="2"/>
  <c r="C19" i="2"/>
  <c r="D19" i="2"/>
  <c r="B14" i="1"/>
  <c r="D13" i="1"/>
  <c r="C13" i="1"/>
  <c r="H10" i="1"/>
  <c r="H9" i="1"/>
  <c r="B23" i="6" l="1"/>
  <c r="D22" i="6"/>
  <c r="C22" i="6"/>
  <c r="E22" i="6" s="1"/>
  <c r="L23" i="6"/>
  <c r="M22" i="6"/>
  <c r="N22" i="6"/>
  <c r="C52" i="4"/>
  <c r="B53" i="4"/>
  <c r="B19" i="3"/>
  <c r="C18" i="3"/>
  <c r="D18" i="3"/>
  <c r="B21" i="2"/>
  <c r="C20" i="2"/>
  <c r="D20" i="2"/>
  <c r="B15" i="1"/>
  <c r="D14" i="1"/>
  <c r="C14" i="1"/>
  <c r="N23" i="6" l="1"/>
  <c r="L24" i="6"/>
  <c r="M23" i="6"/>
  <c r="B24" i="6"/>
  <c r="D23" i="6"/>
  <c r="C23" i="6"/>
  <c r="E23" i="6" s="1"/>
  <c r="C53" i="4"/>
  <c r="B54" i="4"/>
  <c r="B20" i="3"/>
  <c r="D19" i="3"/>
  <c r="C19" i="3"/>
  <c r="C21" i="2"/>
  <c r="B22" i="2"/>
  <c r="D21" i="2"/>
  <c r="B16" i="1"/>
  <c r="D15" i="1"/>
  <c r="C15" i="1"/>
  <c r="C24" i="6" l="1"/>
  <c r="E24" i="6" s="1"/>
  <c r="B25" i="6"/>
  <c r="D24" i="6"/>
  <c r="M24" i="6"/>
  <c r="L25" i="6"/>
  <c r="N24" i="6"/>
  <c r="B55" i="4"/>
  <c r="C54" i="4"/>
  <c r="B21" i="3"/>
  <c r="C20" i="3"/>
  <c r="D20" i="3"/>
  <c r="B23" i="2"/>
  <c r="C22" i="2"/>
  <c r="D22" i="2"/>
  <c r="B17" i="1"/>
  <c r="D16" i="1"/>
  <c r="C16" i="1"/>
  <c r="D25" i="6" l="1"/>
  <c r="C25" i="6"/>
  <c r="E25" i="6" s="1"/>
  <c r="B26" i="6"/>
  <c r="N25" i="6"/>
  <c r="M25" i="6"/>
  <c r="L26" i="6"/>
  <c r="C55" i="4"/>
  <c r="B56" i="4"/>
  <c r="B22" i="3"/>
  <c r="C21" i="3"/>
  <c r="D21" i="3"/>
  <c r="B24" i="2"/>
  <c r="C23" i="2"/>
  <c r="D23" i="2"/>
  <c r="B18" i="1"/>
  <c r="D17" i="1"/>
  <c r="C17" i="1"/>
  <c r="B27" i="6" l="1"/>
  <c r="C26" i="6"/>
  <c r="E26" i="6" s="1"/>
  <c r="D26" i="6"/>
  <c r="L27" i="6"/>
  <c r="N26" i="6"/>
  <c r="M26" i="6"/>
  <c r="C56" i="4"/>
  <c r="B57" i="4"/>
  <c r="B23" i="3"/>
  <c r="D22" i="3"/>
  <c r="C22" i="3"/>
  <c r="B25" i="2"/>
  <c r="C24" i="2"/>
  <c r="D24" i="2"/>
  <c r="B19" i="1"/>
  <c r="D18" i="1"/>
  <c r="C18" i="1"/>
  <c r="N27" i="6" l="1"/>
  <c r="L28" i="6"/>
  <c r="M27" i="6"/>
  <c r="B28" i="6"/>
  <c r="D27" i="6"/>
  <c r="C27" i="6"/>
  <c r="E27" i="6" s="1"/>
  <c r="C57" i="4"/>
  <c r="B58" i="4"/>
  <c r="B24" i="3"/>
  <c r="D23" i="3"/>
  <c r="C23" i="3"/>
  <c r="B26" i="2"/>
  <c r="D25" i="2"/>
  <c r="C25" i="2"/>
  <c r="B20" i="1"/>
  <c r="D19" i="1"/>
  <c r="C19" i="1"/>
  <c r="C28" i="6" l="1"/>
  <c r="E28" i="6" s="1"/>
  <c r="B29" i="6"/>
  <c r="D28" i="6"/>
  <c r="M28" i="6"/>
  <c r="L29" i="6"/>
  <c r="N28" i="6"/>
  <c r="C58" i="4"/>
  <c r="B59" i="4"/>
  <c r="B25" i="3"/>
  <c r="D24" i="3"/>
  <c r="C24" i="3"/>
  <c r="B27" i="2"/>
  <c r="C26" i="2"/>
  <c r="D26" i="2"/>
  <c r="B21" i="1"/>
  <c r="D20" i="1"/>
  <c r="C20" i="1"/>
  <c r="D29" i="6" l="1"/>
  <c r="C29" i="6"/>
  <c r="E29" i="6" s="1"/>
  <c r="B30" i="6"/>
  <c r="N29" i="6"/>
  <c r="M29" i="6"/>
  <c r="L30" i="6"/>
  <c r="C59" i="4"/>
  <c r="B60" i="4"/>
  <c r="B26" i="3"/>
  <c r="C25" i="3"/>
  <c r="D25" i="3"/>
  <c r="B28" i="2"/>
  <c r="C27" i="2"/>
  <c r="D27" i="2"/>
  <c r="B22" i="1"/>
  <c r="D21" i="1"/>
  <c r="C21" i="1"/>
  <c r="B31" i="6" l="1"/>
  <c r="C30" i="6"/>
  <c r="E30" i="6" s="1"/>
  <c r="D30" i="6"/>
  <c r="L31" i="6"/>
  <c r="N30" i="6"/>
  <c r="M30" i="6"/>
  <c r="C60" i="4"/>
  <c r="B61" i="4"/>
  <c r="B27" i="3"/>
  <c r="C26" i="3"/>
  <c r="D26" i="3"/>
  <c r="B29" i="2"/>
  <c r="C28" i="2"/>
  <c r="D28" i="2"/>
  <c r="B23" i="1"/>
  <c r="D22" i="1"/>
  <c r="C22" i="1"/>
  <c r="L32" i="6" l="1"/>
  <c r="N31" i="6"/>
  <c r="M31" i="6"/>
  <c r="D31" i="6"/>
  <c r="B32" i="6"/>
  <c r="C31" i="6"/>
  <c r="E31" i="6" s="1"/>
  <c r="C61" i="4"/>
  <c r="B62" i="4"/>
  <c r="D27" i="3"/>
  <c r="B28" i="3"/>
  <c r="C27" i="3"/>
  <c r="B30" i="2"/>
  <c r="C29" i="2"/>
  <c r="D29" i="2"/>
  <c r="B24" i="1"/>
  <c r="D23" i="1"/>
  <c r="C23" i="1"/>
  <c r="C32" i="6" l="1"/>
  <c r="E32" i="6" s="1"/>
  <c r="B33" i="6"/>
  <c r="D32" i="6"/>
  <c r="L33" i="6"/>
  <c r="M32" i="6"/>
  <c r="N32" i="6"/>
  <c r="B63" i="4"/>
  <c r="C62" i="4"/>
  <c r="B29" i="3"/>
  <c r="C28" i="3"/>
  <c r="D28" i="3"/>
  <c r="B31" i="2"/>
  <c r="C30" i="2"/>
  <c r="D30" i="2"/>
  <c r="B25" i="1"/>
  <c r="D24" i="1"/>
  <c r="C24" i="1"/>
  <c r="D33" i="6" l="1"/>
  <c r="C33" i="6"/>
  <c r="E33" i="6" s="1"/>
  <c r="B34" i="6"/>
  <c r="N33" i="6"/>
  <c r="M33" i="6"/>
  <c r="L34" i="6"/>
  <c r="C63" i="4"/>
  <c r="B64" i="4"/>
  <c r="B30" i="3"/>
  <c r="C29" i="3"/>
  <c r="D29" i="3"/>
  <c r="C31" i="2"/>
  <c r="D31" i="2"/>
  <c r="B26" i="1"/>
  <c r="D25" i="1"/>
  <c r="C25" i="1"/>
  <c r="B35" i="6" l="1"/>
  <c r="D34" i="6"/>
  <c r="C34" i="6"/>
  <c r="E34" i="6" s="1"/>
  <c r="L35" i="6"/>
  <c r="N34" i="6"/>
  <c r="M34" i="6"/>
  <c r="C64" i="4"/>
  <c r="B65" i="4"/>
  <c r="B31" i="3"/>
  <c r="C30" i="3"/>
  <c r="D30" i="3"/>
  <c r="B27" i="1"/>
  <c r="D26" i="1"/>
  <c r="C26" i="1"/>
  <c r="L36" i="6" l="1"/>
  <c r="N35" i="6"/>
  <c r="M35" i="6"/>
  <c r="B36" i="6"/>
  <c r="D35" i="6"/>
  <c r="C35" i="6"/>
  <c r="E35" i="6" s="1"/>
  <c r="C65" i="4"/>
  <c r="B66" i="4"/>
  <c r="D31" i="3"/>
  <c r="C31" i="3"/>
  <c r="B28" i="1"/>
  <c r="D27" i="1"/>
  <c r="C27" i="1"/>
  <c r="C36" i="6" l="1"/>
  <c r="E36" i="6" s="1"/>
  <c r="B37" i="6"/>
  <c r="D36" i="6"/>
  <c r="M36" i="6"/>
  <c r="N36" i="6"/>
  <c r="L37" i="6"/>
  <c r="B67" i="4"/>
  <c r="C66" i="4"/>
  <c r="B29" i="1"/>
  <c r="D28" i="1"/>
  <c r="C28" i="1"/>
  <c r="N37" i="6" l="1"/>
  <c r="M37" i="6"/>
  <c r="L38" i="6"/>
  <c r="D37" i="6"/>
  <c r="C37" i="6"/>
  <c r="E37" i="6" s="1"/>
  <c r="B38" i="6"/>
  <c r="C67" i="4"/>
  <c r="B68" i="4"/>
  <c r="B30" i="1"/>
  <c r="D29" i="1"/>
  <c r="C29" i="1"/>
  <c r="B39" i="6" l="1"/>
  <c r="D38" i="6"/>
  <c r="C38" i="6"/>
  <c r="E38" i="6" s="1"/>
  <c r="L39" i="6"/>
  <c r="N38" i="6"/>
  <c r="M38" i="6"/>
  <c r="C68" i="4"/>
  <c r="B69" i="4"/>
  <c r="D30" i="1"/>
  <c r="C30" i="1"/>
  <c r="B31" i="1"/>
  <c r="L40" i="6" l="1"/>
  <c r="N39" i="6"/>
  <c r="M39" i="6"/>
  <c r="B40" i="6"/>
  <c r="D39" i="6"/>
  <c r="C39" i="6"/>
  <c r="E39" i="6" s="1"/>
  <c r="C69" i="4"/>
  <c r="B70" i="4"/>
  <c r="D31" i="1"/>
  <c r="C31" i="1"/>
  <c r="C40" i="6" l="1"/>
  <c r="E40" i="6" s="1"/>
  <c r="D40" i="6"/>
  <c r="B41" i="6"/>
  <c r="M40" i="6"/>
  <c r="L41" i="6"/>
  <c r="N40" i="6"/>
  <c r="B71" i="4"/>
  <c r="C70" i="4"/>
  <c r="D41" i="6" l="1"/>
  <c r="C41" i="6"/>
  <c r="E41" i="6" s="1"/>
  <c r="B42" i="6"/>
  <c r="N41" i="6"/>
  <c r="M41" i="6"/>
  <c r="L42" i="6"/>
  <c r="C71" i="4"/>
  <c r="B72" i="4"/>
  <c r="B43" i="6" l="1"/>
  <c r="D42" i="6"/>
  <c r="C42" i="6"/>
  <c r="E42" i="6" s="1"/>
  <c r="L43" i="6"/>
  <c r="N42" i="6"/>
  <c r="M42" i="6"/>
  <c r="C72" i="4"/>
  <c r="B73" i="4"/>
  <c r="L44" i="6" l="1"/>
  <c r="N43" i="6"/>
  <c r="M43" i="6"/>
  <c r="B44" i="6"/>
  <c r="D43" i="6"/>
  <c r="C43" i="6"/>
  <c r="E43" i="6" s="1"/>
  <c r="C73" i="4"/>
  <c r="B74" i="4"/>
  <c r="C44" i="6" l="1"/>
  <c r="E44" i="6" s="1"/>
  <c r="B45" i="6"/>
  <c r="D44" i="6"/>
  <c r="M44" i="6"/>
  <c r="N44" i="6"/>
  <c r="L45" i="6"/>
  <c r="B75" i="4"/>
  <c r="C74" i="4"/>
  <c r="N45" i="6" l="1"/>
  <c r="M45" i="6"/>
  <c r="L46" i="6"/>
  <c r="D45" i="6"/>
  <c r="C45" i="6"/>
  <c r="E45" i="6" s="1"/>
  <c r="B46" i="6"/>
  <c r="C75" i="4"/>
  <c r="B76" i="4"/>
  <c r="B47" i="6" l="1"/>
  <c r="D46" i="6"/>
  <c r="C46" i="6"/>
  <c r="E46" i="6" s="1"/>
  <c r="L47" i="6"/>
  <c r="N46" i="6"/>
  <c r="M46" i="6"/>
  <c r="C76" i="4"/>
  <c r="B77" i="4"/>
  <c r="L48" i="6" l="1"/>
  <c r="N47" i="6"/>
  <c r="M47" i="6"/>
  <c r="B48" i="6"/>
  <c r="D47" i="6"/>
  <c r="C47" i="6"/>
  <c r="E47" i="6" s="1"/>
  <c r="C77" i="4"/>
  <c r="B78" i="4"/>
  <c r="C48" i="6" l="1"/>
  <c r="E48" i="6" s="1"/>
  <c r="B49" i="6"/>
  <c r="D48" i="6"/>
  <c r="M48" i="6"/>
  <c r="L49" i="6"/>
  <c r="N48" i="6"/>
  <c r="B79" i="4"/>
  <c r="C78" i="4"/>
  <c r="D49" i="6" l="1"/>
  <c r="C49" i="6"/>
  <c r="E49" i="6" s="1"/>
  <c r="B50" i="6"/>
  <c r="N49" i="6"/>
  <c r="M49" i="6"/>
  <c r="L50" i="6"/>
  <c r="C79" i="4"/>
  <c r="B80" i="4"/>
  <c r="B51" i="6" l="1"/>
  <c r="D50" i="6"/>
  <c r="C50" i="6"/>
  <c r="E50" i="6" s="1"/>
  <c r="L51" i="6"/>
  <c r="N50" i="6"/>
  <c r="M50" i="6"/>
  <c r="C80" i="4"/>
  <c r="B81" i="4"/>
  <c r="L52" i="6" l="1"/>
  <c r="N51" i="6"/>
  <c r="M51" i="6"/>
  <c r="B52" i="6"/>
  <c r="D51" i="6"/>
  <c r="C51" i="6"/>
  <c r="E51" i="6" s="1"/>
  <c r="C81" i="4"/>
  <c r="B82" i="4"/>
  <c r="C52" i="6" l="1"/>
  <c r="E52" i="6" s="1"/>
  <c r="B53" i="6"/>
  <c r="D52" i="6"/>
  <c r="M52" i="6"/>
  <c r="L53" i="6"/>
  <c r="N52" i="6"/>
  <c r="C82" i="4"/>
  <c r="B83" i="4"/>
  <c r="D53" i="6" l="1"/>
  <c r="C53" i="6"/>
  <c r="E53" i="6" s="1"/>
  <c r="B54" i="6"/>
  <c r="N53" i="6"/>
  <c r="M53" i="6"/>
  <c r="L54" i="6"/>
  <c r="C83" i="4"/>
  <c r="B84" i="4"/>
  <c r="B55" i="6" l="1"/>
  <c r="D54" i="6"/>
  <c r="C54" i="6"/>
  <c r="E54" i="6" s="1"/>
  <c r="L55" i="6"/>
  <c r="N54" i="6"/>
  <c r="M54" i="6"/>
  <c r="B85" i="4"/>
  <c r="C84" i="4"/>
  <c r="L56" i="6" l="1"/>
  <c r="N55" i="6"/>
  <c r="M55" i="6"/>
  <c r="B56" i="6"/>
  <c r="D55" i="6"/>
  <c r="C55" i="6"/>
  <c r="E55" i="6" s="1"/>
  <c r="C85" i="4"/>
  <c r="B86" i="4"/>
  <c r="C56" i="6" l="1"/>
  <c r="E56" i="6" s="1"/>
  <c r="D56" i="6"/>
  <c r="B57" i="6"/>
  <c r="M56" i="6"/>
  <c r="L57" i="6"/>
  <c r="N56" i="6"/>
  <c r="C86" i="4"/>
  <c r="B87" i="4"/>
  <c r="D57" i="6" l="1"/>
  <c r="C57" i="6"/>
  <c r="E57" i="6" s="1"/>
  <c r="B58" i="6"/>
  <c r="N57" i="6"/>
  <c r="M57" i="6"/>
  <c r="L58" i="6"/>
  <c r="C87" i="4"/>
  <c r="B88" i="4"/>
  <c r="B59" i="6" l="1"/>
  <c r="D58" i="6"/>
  <c r="C58" i="6"/>
  <c r="E58" i="6" s="1"/>
  <c r="L59" i="6"/>
  <c r="N58" i="6"/>
  <c r="M58" i="6"/>
  <c r="C88" i="4"/>
  <c r="B89" i="4"/>
  <c r="L60" i="6" l="1"/>
  <c r="N59" i="6"/>
  <c r="M59" i="6"/>
  <c r="B60" i="6"/>
  <c r="D59" i="6"/>
  <c r="C59" i="6"/>
  <c r="E59" i="6" s="1"/>
  <c r="C89" i="4"/>
  <c r="B90" i="4"/>
  <c r="C60" i="6" l="1"/>
  <c r="E60" i="6" s="1"/>
  <c r="B61" i="6"/>
  <c r="D60" i="6"/>
  <c r="M60" i="6"/>
  <c r="N60" i="6"/>
  <c r="L61" i="6"/>
  <c r="C90" i="4"/>
  <c r="B91" i="4"/>
  <c r="N61" i="6" l="1"/>
  <c r="M61" i="6"/>
  <c r="L62" i="6"/>
  <c r="D61" i="6"/>
  <c r="C61" i="6"/>
  <c r="E61" i="6" s="1"/>
  <c r="B62" i="6"/>
  <c r="C91" i="4"/>
  <c r="B92" i="4"/>
  <c r="L63" i="6" l="1"/>
  <c r="N62" i="6"/>
  <c r="M62" i="6"/>
  <c r="B63" i="6"/>
  <c r="D62" i="6"/>
  <c r="C62" i="6"/>
  <c r="E62" i="6" s="1"/>
  <c r="C92" i="4"/>
  <c r="B93" i="4"/>
  <c r="B64" i="6" l="1"/>
  <c r="D63" i="6"/>
  <c r="C63" i="6"/>
  <c r="E63" i="6" s="1"/>
  <c r="L64" i="6"/>
  <c r="N63" i="6"/>
  <c r="M63" i="6"/>
  <c r="C93" i="4"/>
  <c r="B94" i="4"/>
  <c r="M64" i="6" l="1"/>
  <c r="L65" i="6"/>
  <c r="N64" i="6"/>
  <c r="C64" i="6"/>
  <c r="E64" i="6" s="1"/>
  <c r="B65" i="6"/>
  <c r="D64" i="6"/>
  <c r="C94" i="4"/>
  <c r="B95" i="4"/>
  <c r="N65" i="6" l="1"/>
  <c r="M65" i="6"/>
  <c r="L66" i="6"/>
  <c r="D65" i="6"/>
  <c r="C65" i="6"/>
  <c r="E65" i="6" s="1"/>
  <c r="B66" i="6"/>
  <c r="C95" i="4"/>
  <c r="B96" i="4"/>
  <c r="B67" i="6" l="1"/>
  <c r="D66" i="6"/>
  <c r="C66" i="6"/>
  <c r="E66" i="6" s="1"/>
  <c r="L67" i="6"/>
  <c r="N66" i="6"/>
  <c r="M66" i="6"/>
  <c r="C96" i="4"/>
  <c r="B97" i="4"/>
  <c r="L68" i="6" l="1"/>
  <c r="N67" i="6"/>
  <c r="M67" i="6"/>
  <c r="B68" i="6"/>
  <c r="D67" i="6"/>
  <c r="C67" i="6"/>
  <c r="E67" i="6" s="1"/>
  <c r="C97" i="4"/>
  <c r="B98" i="4"/>
  <c r="C68" i="6" l="1"/>
  <c r="E68" i="6" s="1"/>
  <c r="B69" i="6"/>
  <c r="D68" i="6"/>
  <c r="M68" i="6"/>
  <c r="L69" i="6"/>
  <c r="N68" i="6"/>
  <c r="C98" i="4"/>
  <c r="B99" i="4"/>
  <c r="N69" i="6" l="1"/>
  <c r="M69" i="6"/>
  <c r="L70" i="6"/>
  <c r="D69" i="6"/>
  <c r="C69" i="6"/>
  <c r="E69" i="6" s="1"/>
  <c r="B70" i="6"/>
  <c r="C99" i="4"/>
  <c r="B100" i="4"/>
  <c r="L71" i="6" l="1"/>
  <c r="N70" i="6"/>
  <c r="M70" i="6"/>
  <c r="B71" i="6"/>
  <c r="D70" i="6"/>
  <c r="C70" i="6"/>
  <c r="E70" i="6" s="1"/>
  <c r="C100" i="4"/>
  <c r="B101" i="4"/>
  <c r="B72" i="6" l="1"/>
  <c r="D71" i="6"/>
  <c r="C71" i="6"/>
  <c r="E71" i="6" s="1"/>
  <c r="L72" i="6"/>
  <c r="N71" i="6"/>
  <c r="M71" i="6"/>
  <c r="C101" i="4"/>
  <c r="B102" i="4"/>
  <c r="M72" i="6" l="1"/>
  <c r="L73" i="6"/>
  <c r="N72" i="6"/>
  <c r="C72" i="6"/>
  <c r="E72" i="6" s="1"/>
  <c r="D72" i="6"/>
  <c r="B73" i="6"/>
  <c r="C102" i="4"/>
  <c r="B103" i="4"/>
  <c r="D73" i="6" l="1"/>
  <c r="C73" i="6"/>
  <c r="E73" i="6" s="1"/>
  <c r="B74" i="6"/>
  <c r="N73" i="6"/>
  <c r="M73" i="6"/>
  <c r="L74" i="6"/>
  <c r="C103" i="4"/>
  <c r="B104" i="4"/>
  <c r="C104" i="4" s="1"/>
  <c r="B75" i="6" l="1"/>
  <c r="D74" i="6"/>
  <c r="C74" i="6"/>
  <c r="E74" i="6" s="1"/>
  <c r="L75" i="6"/>
  <c r="N74" i="6"/>
  <c r="M74" i="6"/>
  <c r="L76" i="6" l="1"/>
  <c r="N75" i="6"/>
  <c r="M75" i="6"/>
  <c r="B76" i="6"/>
  <c r="D75" i="6"/>
  <c r="C75" i="6"/>
  <c r="E75" i="6" s="1"/>
  <c r="C76" i="6" l="1"/>
  <c r="E76" i="6" s="1"/>
  <c r="B77" i="6"/>
  <c r="D76" i="6"/>
  <c r="M76" i="6"/>
  <c r="N76" i="6"/>
  <c r="L77" i="6"/>
  <c r="N77" i="6" l="1"/>
  <c r="M77" i="6"/>
  <c r="L78" i="6"/>
  <c r="D77" i="6"/>
  <c r="C77" i="6"/>
  <c r="E77" i="6" s="1"/>
  <c r="B78" i="6"/>
  <c r="L79" i="6" l="1"/>
  <c r="N78" i="6"/>
  <c r="M78" i="6"/>
  <c r="B79" i="6"/>
  <c r="D78" i="6"/>
  <c r="C78" i="6"/>
  <c r="E78" i="6" s="1"/>
  <c r="B80" i="6" l="1"/>
  <c r="D79" i="6"/>
  <c r="C79" i="6"/>
  <c r="E79" i="6" s="1"/>
  <c r="L80" i="6"/>
  <c r="N79" i="6"/>
  <c r="M79" i="6"/>
  <c r="M80" i="6" l="1"/>
  <c r="L81" i="6"/>
  <c r="N80" i="6"/>
  <c r="C80" i="6"/>
  <c r="E80" i="6" s="1"/>
  <c r="B81" i="6"/>
  <c r="D80" i="6"/>
  <c r="N81" i="6" l="1"/>
  <c r="M81" i="6"/>
  <c r="L82" i="6"/>
  <c r="D81" i="6"/>
  <c r="C81" i="6"/>
  <c r="E81" i="6" s="1"/>
  <c r="B82" i="6"/>
  <c r="L83" i="6" l="1"/>
  <c r="N82" i="6"/>
  <c r="M82" i="6"/>
  <c r="B83" i="6"/>
  <c r="D82" i="6"/>
  <c r="C82" i="6"/>
  <c r="E82" i="6" s="1"/>
  <c r="B84" i="6" l="1"/>
  <c r="D83" i="6"/>
  <c r="C83" i="6"/>
  <c r="E83" i="6" s="1"/>
  <c r="L84" i="6"/>
  <c r="N83" i="6"/>
  <c r="M83" i="6"/>
  <c r="M84" i="6" l="1"/>
  <c r="L85" i="6"/>
  <c r="N84" i="6"/>
  <c r="C84" i="6"/>
  <c r="E84" i="6" s="1"/>
  <c r="B85" i="6"/>
  <c r="D84" i="6"/>
  <c r="N85" i="6" l="1"/>
  <c r="M85" i="6"/>
  <c r="L86" i="6"/>
  <c r="D85" i="6"/>
  <c r="C85" i="6"/>
  <c r="E85" i="6" s="1"/>
  <c r="B86" i="6"/>
  <c r="L87" i="6" l="1"/>
  <c r="N86" i="6"/>
  <c r="M86" i="6"/>
  <c r="B87" i="6"/>
  <c r="D86" i="6"/>
  <c r="C86" i="6"/>
  <c r="E86" i="6" s="1"/>
  <c r="B88" i="6" l="1"/>
  <c r="D87" i="6"/>
  <c r="C87" i="6"/>
  <c r="E87" i="6" s="1"/>
  <c r="L88" i="6"/>
  <c r="N87" i="6"/>
  <c r="M87" i="6"/>
  <c r="M88" i="6" l="1"/>
  <c r="L89" i="6"/>
  <c r="N88" i="6"/>
  <c r="C88" i="6"/>
  <c r="E88" i="6" s="1"/>
  <c r="B89" i="6"/>
  <c r="D88" i="6"/>
  <c r="N89" i="6" l="1"/>
  <c r="M89" i="6"/>
  <c r="L90" i="6"/>
  <c r="D89" i="6"/>
  <c r="C89" i="6"/>
  <c r="E89" i="6" s="1"/>
  <c r="B90" i="6"/>
  <c r="L91" i="6" l="1"/>
  <c r="N90" i="6"/>
  <c r="M90" i="6"/>
  <c r="B91" i="6"/>
  <c r="D90" i="6"/>
  <c r="C90" i="6"/>
  <c r="E90" i="6" s="1"/>
  <c r="B92" i="6" l="1"/>
  <c r="D91" i="6"/>
  <c r="C91" i="6"/>
  <c r="E91" i="6" s="1"/>
  <c r="L92" i="6"/>
  <c r="N91" i="6"/>
  <c r="M91" i="6"/>
  <c r="M92" i="6" l="1"/>
  <c r="N92" i="6"/>
  <c r="L93" i="6"/>
  <c r="C92" i="6"/>
  <c r="E92" i="6" s="1"/>
  <c r="B93" i="6"/>
  <c r="D92" i="6"/>
  <c r="N93" i="6" l="1"/>
  <c r="M93" i="6"/>
  <c r="L94" i="6"/>
  <c r="D93" i="6"/>
  <c r="C93" i="6"/>
  <c r="E93" i="6" s="1"/>
  <c r="B94" i="6"/>
  <c r="L95" i="6" l="1"/>
  <c r="L96" i="6" s="1"/>
  <c r="L97" i="6" s="1"/>
  <c r="L98" i="6" s="1"/>
  <c r="L99" i="6" s="1"/>
  <c r="L100" i="6" s="1"/>
  <c r="L101" i="6" s="1"/>
  <c r="L102" i="6" s="1"/>
  <c r="L103" i="6" s="1"/>
  <c r="L104" i="6" s="1"/>
  <c r="L105" i="6" s="1"/>
  <c r="L106" i="6" s="1"/>
  <c r="L107" i="6" s="1"/>
  <c r="L108" i="6" s="1"/>
  <c r="L109" i="6" s="1"/>
  <c r="L110" i="6" s="1"/>
  <c r="L111" i="6" s="1"/>
  <c r="L112" i="6" s="1"/>
  <c r="L113" i="6" s="1"/>
  <c r="L114" i="6" s="1"/>
  <c r="L115" i="6" s="1"/>
  <c r="L116" i="6" s="1"/>
  <c r="L117" i="6" s="1"/>
  <c r="L118" i="6" s="1"/>
  <c r="L119" i="6" s="1"/>
  <c r="L120" i="6" s="1"/>
  <c r="L121" i="6" s="1"/>
  <c r="L122" i="6" s="1"/>
  <c r="L123" i="6" s="1"/>
  <c r="L124" i="6" s="1"/>
  <c r="L125" i="6" s="1"/>
  <c r="L126" i="6" s="1"/>
  <c r="L127" i="6" s="1"/>
  <c r="L128" i="6" s="1"/>
  <c r="L129" i="6" s="1"/>
  <c r="L130" i="6" s="1"/>
  <c r="L131" i="6" s="1"/>
  <c r="L132" i="6" s="1"/>
  <c r="L133" i="6" s="1"/>
  <c r="L134" i="6" s="1"/>
  <c r="L135" i="6" s="1"/>
  <c r="L136" i="6" s="1"/>
  <c r="L137" i="6" s="1"/>
  <c r="L138" i="6" s="1"/>
  <c r="L139" i="6" s="1"/>
  <c r="L140" i="6" s="1"/>
  <c r="L141" i="6" s="1"/>
  <c r="L142" i="6" s="1"/>
  <c r="L143" i="6" s="1"/>
  <c r="L144" i="6" s="1"/>
  <c r="L145" i="6" s="1"/>
  <c r="L146" i="6" s="1"/>
  <c r="L147" i="6" s="1"/>
  <c r="L148" i="6" s="1"/>
  <c r="L149" i="6" s="1"/>
  <c r="L150" i="6" s="1"/>
  <c r="L151" i="6" s="1"/>
  <c r="L152" i="6" s="1"/>
  <c r="L153" i="6" s="1"/>
  <c r="L154" i="6" s="1"/>
  <c r="L155" i="6" s="1"/>
  <c r="L156" i="6" s="1"/>
  <c r="L157" i="6" s="1"/>
  <c r="L158" i="6" s="1"/>
  <c r="L159" i="6" s="1"/>
  <c r="L160" i="6" s="1"/>
  <c r="L161" i="6" s="1"/>
  <c r="L162" i="6" s="1"/>
  <c r="L163" i="6" s="1"/>
  <c r="L164" i="6" s="1"/>
  <c r="L165" i="6" s="1"/>
  <c r="L166" i="6" s="1"/>
  <c r="L167" i="6" s="1"/>
  <c r="L168" i="6" s="1"/>
  <c r="L169" i="6" s="1"/>
  <c r="L170" i="6" s="1"/>
  <c r="L171" i="6" s="1"/>
  <c r="L172" i="6" s="1"/>
  <c r="L173" i="6" s="1"/>
  <c r="L174" i="6" s="1"/>
  <c r="L175" i="6" s="1"/>
  <c r="L176" i="6" s="1"/>
  <c r="L177" i="6" s="1"/>
  <c r="N94" i="6"/>
  <c r="M94" i="6"/>
  <c r="B95" i="6"/>
  <c r="D94" i="6"/>
  <c r="C94" i="6"/>
  <c r="E94" i="6" s="1"/>
  <c r="D95" i="6" l="1"/>
  <c r="C95" i="6"/>
  <c r="E95" i="6" s="1"/>
  <c r="B96" i="6"/>
  <c r="D96" i="6" l="1"/>
  <c r="B97" i="6"/>
  <c r="C96" i="6"/>
  <c r="E96" i="6" s="1"/>
  <c r="D97" i="6" l="1"/>
  <c r="B98" i="6"/>
  <c r="C97" i="6"/>
  <c r="E97" i="6" s="1"/>
  <c r="B99" i="6" l="1"/>
  <c r="C98" i="6"/>
  <c r="E98" i="6" s="1"/>
  <c r="D98" i="6"/>
  <c r="B100" i="6" l="1"/>
  <c r="D99" i="6"/>
  <c r="C99" i="6"/>
  <c r="E99" i="6" s="1"/>
  <c r="D100" i="6" l="1"/>
  <c r="C100" i="6"/>
  <c r="E100" i="6" s="1"/>
  <c r="B101" i="6"/>
  <c r="D101" i="6" l="1"/>
  <c r="B102" i="6"/>
  <c r="C101" i="6"/>
  <c r="E101" i="6" s="1"/>
  <c r="B103" i="6" l="1"/>
  <c r="C102" i="6"/>
  <c r="E102" i="6" s="1"/>
  <c r="D102" i="6"/>
  <c r="D103" i="6" l="1"/>
  <c r="C103" i="6"/>
  <c r="E103" i="6" s="1"/>
  <c r="B104" i="6"/>
  <c r="D104" i="6" l="1"/>
  <c r="B105" i="6"/>
  <c r="C104" i="6"/>
  <c r="E104" i="6" s="1"/>
  <c r="D105" i="6" l="1"/>
  <c r="B106" i="6"/>
  <c r="C105" i="6"/>
  <c r="E105" i="6" s="1"/>
  <c r="B107" i="6" l="1"/>
  <c r="C106" i="6"/>
  <c r="E106" i="6" s="1"/>
  <c r="D106" i="6"/>
  <c r="D107" i="6" l="1"/>
  <c r="B108" i="6"/>
  <c r="C107" i="6"/>
  <c r="E107" i="6" s="1"/>
  <c r="D108" i="6" l="1"/>
  <c r="C108" i="6"/>
  <c r="E108" i="6" s="1"/>
  <c r="B109" i="6"/>
  <c r="D109" i="6" l="1"/>
  <c r="B110" i="6"/>
  <c r="C109" i="6"/>
  <c r="E109" i="6" s="1"/>
  <c r="D110" i="6" l="1"/>
  <c r="C110" i="6"/>
  <c r="E110" i="6" s="1"/>
  <c r="B111" i="6"/>
  <c r="D111" i="6" l="1"/>
  <c r="B112" i="6"/>
  <c r="C111" i="6"/>
  <c r="E111" i="6" s="1"/>
  <c r="B113" i="6" l="1"/>
  <c r="C112" i="6"/>
  <c r="E112" i="6" s="1"/>
  <c r="D112" i="6"/>
  <c r="D113" i="6" l="1"/>
  <c r="C113" i="6"/>
  <c r="E113" i="6" s="1"/>
  <c r="B114" i="6"/>
  <c r="D114" i="6" l="1"/>
  <c r="B115" i="6"/>
  <c r="C114" i="6"/>
  <c r="E114" i="6" s="1"/>
  <c r="D115" i="6" l="1"/>
  <c r="B116" i="6"/>
  <c r="C115" i="6"/>
  <c r="E115" i="6" s="1"/>
  <c r="B117" i="6" l="1"/>
  <c r="C116" i="6"/>
  <c r="E116" i="6" s="1"/>
  <c r="D116" i="6"/>
  <c r="B118" i="6" l="1"/>
  <c r="D117" i="6"/>
  <c r="C117" i="6"/>
  <c r="E117" i="6" s="1"/>
  <c r="D118" i="6" l="1"/>
  <c r="C118" i="6"/>
  <c r="E118" i="6" s="1"/>
  <c r="B119" i="6"/>
  <c r="D119" i="6" l="1"/>
  <c r="B120" i="6"/>
  <c r="C119" i="6"/>
  <c r="E119" i="6" s="1"/>
  <c r="B121" i="6" l="1"/>
  <c r="C120" i="6"/>
  <c r="E120" i="6" s="1"/>
  <c r="D120" i="6"/>
  <c r="D121" i="6" l="1"/>
  <c r="C121" i="6"/>
  <c r="E121" i="6" s="1"/>
  <c r="B122" i="6"/>
  <c r="D122" i="6" l="1"/>
  <c r="B123" i="6"/>
  <c r="C122" i="6"/>
  <c r="E122" i="6" s="1"/>
  <c r="D123" i="6" l="1"/>
  <c r="B124" i="6"/>
  <c r="C123" i="6"/>
  <c r="E123" i="6" s="1"/>
  <c r="B125" i="6" l="1"/>
  <c r="C124" i="6"/>
  <c r="E124" i="6" s="1"/>
  <c r="D124" i="6"/>
  <c r="B126" i="6" l="1"/>
  <c r="D125" i="6"/>
  <c r="C125" i="6"/>
  <c r="E125" i="6" s="1"/>
  <c r="D126" i="6" l="1"/>
  <c r="C126" i="6"/>
  <c r="E126" i="6" s="1"/>
  <c r="B127" i="6"/>
  <c r="D127" i="6" l="1"/>
  <c r="B128" i="6"/>
  <c r="C127" i="6"/>
  <c r="E127" i="6" s="1"/>
  <c r="B129" i="6" l="1"/>
  <c r="C128" i="6"/>
  <c r="E128" i="6" s="1"/>
  <c r="D128" i="6"/>
  <c r="D129" i="6" l="1"/>
  <c r="C129" i="6"/>
  <c r="E129" i="6" s="1"/>
  <c r="B130" i="6"/>
  <c r="D130" i="6" l="1"/>
  <c r="B131" i="6"/>
  <c r="C130" i="6"/>
  <c r="E130" i="6" s="1"/>
  <c r="D131" i="6" l="1"/>
  <c r="B132" i="6"/>
  <c r="C131" i="6"/>
  <c r="E131" i="6" s="1"/>
  <c r="B133" i="6" l="1"/>
  <c r="C132" i="6"/>
  <c r="E132" i="6" s="1"/>
  <c r="D132" i="6"/>
  <c r="B134" i="6" l="1"/>
  <c r="D133" i="6"/>
  <c r="C133" i="6"/>
  <c r="E133" i="6" s="1"/>
  <c r="D134" i="6" l="1"/>
  <c r="C134" i="6"/>
  <c r="E134" i="6" s="1"/>
  <c r="B135" i="6"/>
  <c r="D135" i="6" l="1"/>
  <c r="B136" i="6"/>
  <c r="C135" i="6"/>
  <c r="E135" i="6" s="1"/>
  <c r="B137" i="6" l="1"/>
  <c r="C136" i="6"/>
  <c r="E136" i="6" s="1"/>
  <c r="D136" i="6"/>
  <c r="D137" i="6" l="1"/>
  <c r="C137" i="6"/>
  <c r="E137" i="6" s="1"/>
  <c r="B138" i="6"/>
  <c r="D138" i="6" l="1"/>
  <c r="B139" i="6"/>
  <c r="C138" i="6"/>
  <c r="E138" i="6" s="1"/>
  <c r="D139" i="6" l="1"/>
  <c r="B140" i="6"/>
  <c r="C139" i="6"/>
  <c r="E139" i="6" s="1"/>
  <c r="B141" i="6" l="1"/>
  <c r="C140" i="6"/>
  <c r="E140" i="6" s="1"/>
  <c r="D140" i="6"/>
  <c r="B142" i="6" l="1"/>
  <c r="D141" i="6"/>
  <c r="C141" i="6"/>
  <c r="E141" i="6" s="1"/>
  <c r="D142" i="6" l="1"/>
  <c r="C142" i="6"/>
  <c r="E142" i="6" s="1"/>
  <c r="B143" i="6"/>
  <c r="D143" i="6" l="1"/>
  <c r="B144" i="6"/>
  <c r="C143" i="6"/>
  <c r="E143" i="6" s="1"/>
  <c r="B145" i="6" l="1"/>
  <c r="C144" i="6"/>
  <c r="E144" i="6" s="1"/>
  <c r="D144" i="6"/>
  <c r="D145" i="6" l="1"/>
  <c r="C145" i="6"/>
  <c r="E145" i="6" s="1"/>
  <c r="B146" i="6"/>
  <c r="D146" i="6" l="1"/>
  <c r="B147" i="6"/>
  <c r="C146" i="6"/>
  <c r="E146" i="6" s="1"/>
  <c r="D147" i="6" l="1"/>
  <c r="B148" i="6"/>
  <c r="C147" i="6"/>
  <c r="E147" i="6" s="1"/>
  <c r="B149" i="6" l="1"/>
  <c r="C148" i="6"/>
  <c r="E148" i="6" s="1"/>
  <c r="D148" i="6"/>
  <c r="B150" i="6" l="1"/>
  <c r="D149" i="6"/>
  <c r="C149" i="6"/>
  <c r="E149" i="6" s="1"/>
  <c r="D150" i="6" l="1"/>
  <c r="C150" i="6"/>
  <c r="E150" i="6" s="1"/>
  <c r="B151" i="6"/>
  <c r="D151" i="6" l="1"/>
  <c r="B152" i="6"/>
  <c r="C151" i="6"/>
  <c r="E151" i="6" s="1"/>
  <c r="B153" i="6" l="1"/>
  <c r="C152" i="6"/>
  <c r="E152" i="6" s="1"/>
  <c r="D152" i="6"/>
  <c r="D153" i="6" l="1"/>
  <c r="C153" i="6"/>
  <c r="E153" i="6" s="1"/>
  <c r="B154" i="6"/>
  <c r="D154" i="6" l="1"/>
  <c r="B155" i="6"/>
  <c r="C154" i="6"/>
  <c r="E154" i="6" s="1"/>
  <c r="D155" i="6" l="1"/>
  <c r="B156" i="6"/>
  <c r="C155" i="6"/>
  <c r="E155" i="6" s="1"/>
  <c r="B157" i="6" l="1"/>
  <c r="C156" i="6"/>
  <c r="E156" i="6" s="1"/>
  <c r="D156" i="6"/>
  <c r="B158" i="6" l="1"/>
  <c r="D157" i="6"/>
  <c r="C157" i="6"/>
  <c r="E157" i="6" s="1"/>
  <c r="D158" i="6" l="1"/>
  <c r="C158" i="6"/>
  <c r="E158" i="6" s="1"/>
  <c r="B159" i="6"/>
  <c r="D159" i="6" l="1"/>
  <c r="B160" i="6"/>
  <c r="C159" i="6"/>
  <c r="E159" i="6" s="1"/>
  <c r="B161" i="6" l="1"/>
  <c r="C160" i="6"/>
  <c r="E160" i="6" s="1"/>
  <c r="D160" i="6"/>
  <c r="D161" i="6" l="1"/>
  <c r="C161" i="6"/>
  <c r="E161" i="6" s="1"/>
  <c r="B162" i="6"/>
  <c r="D162" i="6" l="1"/>
  <c r="B163" i="6"/>
  <c r="C162" i="6"/>
  <c r="E162" i="6" s="1"/>
  <c r="D163" i="6" l="1"/>
  <c r="B164" i="6"/>
  <c r="C163" i="6"/>
  <c r="E163" i="6" s="1"/>
  <c r="B165" i="6" l="1"/>
  <c r="C164" i="6"/>
  <c r="E164" i="6" s="1"/>
  <c r="D164" i="6"/>
  <c r="B166" i="6" l="1"/>
  <c r="D165" i="6"/>
  <c r="C165" i="6"/>
  <c r="E165" i="6" s="1"/>
  <c r="D166" i="6" l="1"/>
  <c r="C166" i="6"/>
  <c r="E166" i="6" s="1"/>
  <c r="B167" i="6"/>
  <c r="D167" i="6" l="1"/>
  <c r="B168" i="6"/>
  <c r="C167" i="6"/>
  <c r="E167" i="6" s="1"/>
  <c r="B169" i="6" l="1"/>
  <c r="C168" i="6"/>
  <c r="E168" i="6" s="1"/>
  <c r="D168" i="6"/>
  <c r="D169" i="6" l="1"/>
  <c r="C169" i="6"/>
  <c r="E169" i="6" s="1"/>
  <c r="B170" i="6"/>
  <c r="D170" i="6" l="1"/>
  <c r="B171" i="6"/>
  <c r="C170" i="6"/>
  <c r="E170" i="6" s="1"/>
  <c r="D171" i="6" l="1"/>
  <c r="B172" i="6"/>
  <c r="C171" i="6"/>
  <c r="E171" i="6" s="1"/>
  <c r="B173" i="6" l="1"/>
  <c r="C172" i="6"/>
  <c r="E172" i="6" s="1"/>
  <c r="D172" i="6"/>
  <c r="B174" i="6" l="1"/>
  <c r="D173" i="6"/>
  <c r="C173" i="6"/>
  <c r="E173" i="6" s="1"/>
  <c r="D174" i="6" l="1"/>
  <c r="C174" i="6"/>
  <c r="E174" i="6" s="1"/>
  <c r="B175" i="6"/>
  <c r="D175" i="6" l="1"/>
  <c r="B176" i="6"/>
  <c r="C175" i="6"/>
  <c r="E175" i="6" s="1"/>
  <c r="B177" i="6" l="1"/>
  <c r="C176" i="6"/>
  <c r="E176" i="6" s="1"/>
  <c r="D176" i="6"/>
  <c r="D177" i="6" l="1"/>
  <c r="C177" i="6"/>
  <c r="E177" i="6" s="1"/>
</calcChain>
</file>

<file path=xl/sharedStrings.xml><?xml version="1.0" encoding="utf-8"?>
<sst xmlns="http://schemas.openxmlformats.org/spreadsheetml/2006/main" count="90" uniqueCount="37">
  <si>
    <t>IS</t>
  </si>
  <si>
    <t>c0</t>
  </si>
  <si>
    <t>cy</t>
  </si>
  <si>
    <t>i0</t>
  </si>
  <si>
    <t>ii</t>
  </si>
  <si>
    <t>G</t>
  </si>
  <si>
    <t>M</t>
  </si>
  <si>
    <t>p</t>
  </si>
  <si>
    <t>ly</t>
  </si>
  <si>
    <t>li</t>
  </si>
  <si>
    <t>IS0</t>
  </si>
  <si>
    <t>Isi</t>
  </si>
  <si>
    <t>LM0</t>
  </si>
  <si>
    <t>Lmy</t>
  </si>
  <si>
    <t>LM</t>
  </si>
  <si>
    <t>Dummy</t>
  </si>
  <si>
    <t>y</t>
  </si>
  <si>
    <t>y*</t>
  </si>
  <si>
    <t>i*</t>
  </si>
  <si>
    <t>fds</t>
  </si>
  <si>
    <t>Delta G</t>
  </si>
  <si>
    <t>IS-G</t>
  </si>
  <si>
    <t>K</t>
  </si>
  <si>
    <t>L</t>
  </si>
  <si>
    <t>y(K)</t>
  </si>
  <si>
    <t>y(L)</t>
  </si>
  <si>
    <t>w/p</t>
  </si>
  <si>
    <t>LS</t>
  </si>
  <si>
    <t>LD</t>
  </si>
  <si>
    <t>C0</t>
  </si>
  <si>
    <t>I0</t>
  </si>
  <si>
    <t>yD</t>
  </si>
  <si>
    <t>Ii</t>
  </si>
  <si>
    <t>DeltaG</t>
  </si>
  <si>
    <t>yD=y</t>
  </si>
  <si>
    <t>YD-DeltaG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</si>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</sst>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Keynesianischer Gütermarkt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'A1'!$C$13</c:f>
              <c:strCache>
                <c:ptCount val="1"/>
                <c:pt idx="0">
                  <c:v>yD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'A1'!$B$14:$B$84</c:f>
              <c:numCache>
                <c:formatCode>General</c:formatCode>
                <c:ptCount val="7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</c:numCache>
            </c:numRef>
          </c:xVal>
          <c:yVal>
            <c:numRef>
              <c:f>'A1'!$C$14:$C$84</c:f>
              <c:numCache>
                <c:formatCode>General</c:formatCode>
                <c:ptCount val="71"/>
                <c:pt idx="0">
                  <c:v>80</c:v>
                </c:pt>
                <c:pt idx="1">
                  <c:v>88</c:v>
                </c:pt>
                <c:pt idx="2">
                  <c:v>96</c:v>
                </c:pt>
                <c:pt idx="3">
                  <c:v>104</c:v>
                </c:pt>
                <c:pt idx="4">
                  <c:v>112</c:v>
                </c:pt>
                <c:pt idx="5">
                  <c:v>120</c:v>
                </c:pt>
                <c:pt idx="6">
                  <c:v>128</c:v>
                </c:pt>
                <c:pt idx="7">
                  <c:v>136</c:v>
                </c:pt>
                <c:pt idx="8">
                  <c:v>144</c:v>
                </c:pt>
                <c:pt idx="9">
                  <c:v>152</c:v>
                </c:pt>
                <c:pt idx="10">
                  <c:v>160</c:v>
                </c:pt>
                <c:pt idx="11">
                  <c:v>168</c:v>
                </c:pt>
                <c:pt idx="12">
                  <c:v>176</c:v>
                </c:pt>
                <c:pt idx="13">
                  <c:v>184</c:v>
                </c:pt>
                <c:pt idx="14">
                  <c:v>192</c:v>
                </c:pt>
                <c:pt idx="15">
                  <c:v>200</c:v>
                </c:pt>
                <c:pt idx="16">
                  <c:v>208</c:v>
                </c:pt>
                <c:pt idx="17">
                  <c:v>216</c:v>
                </c:pt>
                <c:pt idx="18">
                  <c:v>224</c:v>
                </c:pt>
                <c:pt idx="19">
                  <c:v>232</c:v>
                </c:pt>
                <c:pt idx="20">
                  <c:v>240</c:v>
                </c:pt>
                <c:pt idx="21">
                  <c:v>248</c:v>
                </c:pt>
                <c:pt idx="22">
                  <c:v>256</c:v>
                </c:pt>
                <c:pt idx="23">
                  <c:v>264</c:v>
                </c:pt>
                <c:pt idx="24">
                  <c:v>272</c:v>
                </c:pt>
                <c:pt idx="25">
                  <c:v>280</c:v>
                </c:pt>
                <c:pt idx="26">
                  <c:v>288</c:v>
                </c:pt>
                <c:pt idx="27">
                  <c:v>296</c:v>
                </c:pt>
                <c:pt idx="28">
                  <c:v>304</c:v>
                </c:pt>
                <c:pt idx="29">
                  <c:v>312</c:v>
                </c:pt>
                <c:pt idx="30">
                  <c:v>320</c:v>
                </c:pt>
                <c:pt idx="31">
                  <c:v>328</c:v>
                </c:pt>
                <c:pt idx="32">
                  <c:v>336</c:v>
                </c:pt>
                <c:pt idx="33">
                  <c:v>344</c:v>
                </c:pt>
                <c:pt idx="34">
                  <c:v>352</c:v>
                </c:pt>
                <c:pt idx="35">
                  <c:v>360</c:v>
                </c:pt>
                <c:pt idx="36">
                  <c:v>368</c:v>
                </c:pt>
                <c:pt idx="37">
                  <c:v>376</c:v>
                </c:pt>
                <c:pt idx="38">
                  <c:v>384</c:v>
                </c:pt>
                <c:pt idx="39">
                  <c:v>392</c:v>
                </c:pt>
                <c:pt idx="40">
                  <c:v>400</c:v>
                </c:pt>
                <c:pt idx="41">
                  <c:v>408</c:v>
                </c:pt>
                <c:pt idx="42">
                  <c:v>416</c:v>
                </c:pt>
                <c:pt idx="43">
                  <c:v>424</c:v>
                </c:pt>
                <c:pt idx="44">
                  <c:v>432</c:v>
                </c:pt>
                <c:pt idx="45">
                  <c:v>440</c:v>
                </c:pt>
                <c:pt idx="46">
                  <c:v>448</c:v>
                </c:pt>
                <c:pt idx="47">
                  <c:v>456</c:v>
                </c:pt>
                <c:pt idx="48">
                  <c:v>464</c:v>
                </c:pt>
                <c:pt idx="49">
                  <c:v>472</c:v>
                </c:pt>
                <c:pt idx="50">
                  <c:v>480</c:v>
                </c:pt>
                <c:pt idx="51">
                  <c:v>488</c:v>
                </c:pt>
                <c:pt idx="52">
                  <c:v>496</c:v>
                </c:pt>
                <c:pt idx="53">
                  <c:v>504</c:v>
                </c:pt>
                <c:pt idx="54">
                  <c:v>512</c:v>
                </c:pt>
                <c:pt idx="55">
                  <c:v>520</c:v>
                </c:pt>
                <c:pt idx="56">
                  <c:v>528</c:v>
                </c:pt>
                <c:pt idx="57">
                  <c:v>536</c:v>
                </c:pt>
                <c:pt idx="58">
                  <c:v>544</c:v>
                </c:pt>
                <c:pt idx="59">
                  <c:v>552</c:v>
                </c:pt>
                <c:pt idx="60">
                  <c:v>560</c:v>
                </c:pt>
                <c:pt idx="61">
                  <c:v>568</c:v>
                </c:pt>
                <c:pt idx="62">
                  <c:v>576</c:v>
                </c:pt>
                <c:pt idx="63">
                  <c:v>584</c:v>
                </c:pt>
                <c:pt idx="64">
                  <c:v>592</c:v>
                </c:pt>
                <c:pt idx="65">
                  <c:v>600</c:v>
                </c:pt>
                <c:pt idx="66">
                  <c:v>608</c:v>
                </c:pt>
                <c:pt idx="67">
                  <c:v>616</c:v>
                </c:pt>
                <c:pt idx="68">
                  <c:v>624</c:v>
                </c:pt>
                <c:pt idx="69">
                  <c:v>632</c:v>
                </c:pt>
                <c:pt idx="70">
                  <c:v>640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4-41C1-8D0E-9193D55FA90F}"/>
            </c:ext>
          </c:extLst>
        </c:ser>
        <c:ser>
          <c:idx val="1"/>
          <c:order val="1"/>
          <c:tx>
            <c:strRef>
              <c:f>'A1'!$D$13</c:f>
              <c:strCache>
                <c:ptCount val="1"/>
                <c:pt idx="0">
                  <c:v>yD=y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'A1'!$B$14:$B$84</c:f>
              <c:numCache>
                <c:formatCode>General</c:formatCode>
                <c:ptCount val="7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</c:numCache>
            </c:numRef>
          </c:xVal>
          <c:yVal>
            <c:numRef>
              <c:f>'A1'!$D$14:$D$84</c:f>
              <c:numCache>
                <c:formatCode>General</c:formatCode>
                <c:ptCount val="7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C4-41C1-8D0E-9193D55FA90F}"/>
            </c:ext>
          </c:extLst>
        </c:ser>
        <c:ser>
          <c:idx val="2"/>
          <c:order val="2"/>
          <c:tx>
            <c:strRef>
              <c:f>'A1'!$E$13</c:f>
              <c:strCache>
                <c:ptCount val="1"/>
                <c:pt idx="0">
                  <c:v>YD-DeltaG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'A1'!$B$14:$B$84</c:f>
              <c:numCache>
                <c:formatCode>General</c:formatCode>
                <c:ptCount val="7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</c:numCache>
            </c:numRef>
          </c:xVal>
          <c:yVal>
            <c:numRef>
              <c:f>'A1'!$E$14:$E$84</c:f>
              <c:numCache>
                <c:formatCode>General</c:formatCode>
                <c:ptCount val="71"/>
                <c:pt idx="0">
                  <c:v>100</c:v>
                </c:pt>
                <c:pt idx="1">
                  <c:v>108</c:v>
                </c:pt>
                <c:pt idx="2">
                  <c:v>116</c:v>
                </c:pt>
                <c:pt idx="3">
                  <c:v>124</c:v>
                </c:pt>
                <c:pt idx="4">
                  <c:v>132</c:v>
                </c:pt>
                <c:pt idx="5">
                  <c:v>140</c:v>
                </c:pt>
                <c:pt idx="6">
                  <c:v>148</c:v>
                </c:pt>
                <c:pt idx="7">
                  <c:v>156</c:v>
                </c:pt>
                <c:pt idx="8">
                  <c:v>164</c:v>
                </c:pt>
                <c:pt idx="9">
                  <c:v>172</c:v>
                </c:pt>
                <c:pt idx="10">
                  <c:v>180</c:v>
                </c:pt>
                <c:pt idx="11">
                  <c:v>188</c:v>
                </c:pt>
                <c:pt idx="12">
                  <c:v>196</c:v>
                </c:pt>
                <c:pt idx="13">
                  <c:v>204</c:v>
                </c:pt>
                <c:pt idx="14">
                  <c:v>212</c:v>
                </c:pt>
                <c:pt idx="15">
                  <c:v>220</c:v>
                </c:pt>
                <c:pt idx="16">
                  <c:v>228</c:v>
                </c:pt>
                <c:pt idx="17">
                  <c:v>236</c:v>
                </c:pt>
                <c:pt idx="18">
                  <c:v>244</c:v>
                </c:pt>
                <c:pt idx="19">
                  <c:v>252</c:v>
                </c:pt>
                <c:pt idx="20">
                  <c:v>260</c:v>
                </c:pt>
                <c:pt idx="21">
                  <c:v>268</c:v>
                </c:pt>
                <c:pt idx="22">
                  <c:v>276</c:v>
                </c:pt>
                <c:pt idx="23">
                  <c:v>284</c:v>
                </c:pt>
                <c:pt idx="24">
                  <c:v>292</c:v>
                </c:pt>
                <c:pt idx="25">
                  <c:v>300</c:v>
                </c:pt>
                <c:pt idx="26">
                  <c:v>308</c:v>
                </c:pt>
                <c:pt idx="27">
                  <c:v>316</c:v>
                </c:pt>
                <c:pt idx="28">
                  <c:v>324</c:v>
                </c:pt>
                <c:pt idx="29">
                  <c:v>332</c:v>
                </c:pt>
                <c:pt idx="30">
                  <c:v>340</c:v>
                </c:pt>
                <c:pt idx="31">
                  <c:v>348</c:v>
                </c:pt>
                <c:pt idx="32">
                  <c:v>356</c:v>
                </c:pt>
                <c:pt idx="33">
                  <c:v>364</c:v>
                </c:pt>
                <c:pt idx="34">
                  <c:v>372</c:v>
                </c:pt>
                <c:pt idx="35">
                  <c:v>380</c:v>
                </c:pt>
                <c:pt idx="36">
                  <c:v>388</c:v>
                </c:pt>
                <c:pt idx="37">
                  <c:v>396</c:v>
                </c:pt>
                <c:pt idx="38">
                  <c:v>404</c:v>
                </c:pt>
                <c:pt idx="39">
                  <c:v>412</c:v>
                </c:pt>
                <c:pt idx="40">
                  <c:v>420</c:v>
                </c:pt>
                <c:pt idx="41">
                  <c:v>428</c:v>
                </c:pt>
                <c:pt idx="42">
                  <c:v>436</c:v>
                </c:pt>
                <c:pt idx="43">
                  <c:v>444</c:v>
                </c:pt>
                <c:pt idx="44">
                  <c:v>452</c:v>
                </c:pt>
                <c:pt idx="45">
                  <c:v>460</c:v>
                </c:pt>
                <c:pt idx="46">
                  <c:v>468</c:v>
                </c:pt>
                <c:pt idx="47">
                  <c:v>476</c:v>
                </c:pt>
                <c:pt idx="48">
                  <c:v>484</c:v>
                </c:pt>
                <c:pt idx="49">
                  <c:v>492</c:v>
                </c:pt>
                <c:pt idx="50">
                  <c:v>500</c:v>
                </c:pt>
                <c:pt idx="51">
                  <c:v>508</c:v>
                </c:pt>
                <c:pt idx="52">
                  <c:v>516</c:v>
                </c:pt>
                <c:pt idx="53">
                  <c:v>524</c:v>
                </c:pt>
                <c:pt idx="54">
                  <c:v>532</c:v>
                </c:pt>
                <c:pt idx="55">
                  <c:v>540</c:v>
                </c:pt>
                <c:pt idx="56">
                  <c:v>548</c:v>
                </c:pt>
                <c:pt idx="57">
                  <c:v>556</c:v>
                </c:pt>
                <c:pt idx="58">
                  <c:v>564</c:v>
                </c:pt>
                <c:pt idx="59">
                  <c:v>572</c:v>
                </c:pt>
                <c:pt idx="60">
                  <c:v>580</c:v>
                </c:pt>
                <c:pt idx="61">
                  <c:v>588</c:v>
                </c:pt>
                <c:pt idx="62">
                  <c:v>596</c:v>
                </c:pt>
                <c:pt idx="63">
                  <c:v>604</c:v>
                </c:pt>
                <c:pt idx="64">
                  <c:v>612</c:v>
                </c:pt>
                <c:pt idx="65">
                  <c:v>620</c:v>
                </c:pt>
                <c:pt idx="66">
                  <c:v>628</c:v>
                </c:pt>
                <c:pt idx="67">
                  <c:v>636</c:v>
                </c:pt>
                <c:pt idx="68">
                  <c:v>644</c:v>
                </c:pt>
                <c:pt idx="69">
                  <c:v>652</c:v>
                </c:pt>
                <c:pt idx="70">
                  <c:v>660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C4-41C1-8D0E-9193D55FA90F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0070C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0C4-41C1-8D0E-9193D55FA90F}"/>
              </c:ext>
            </c:extLst>
          </c:dPt>
          <c:xVal>
            <c:numRef>
              <c:f>'A1'!$G$4:$G$5</c:f>
              <c:numCache>
                <c:formatCode>General</c:formatCode>
                <c:ptCount val="2"/>
                <c:pt idx="0">
                  <c:v>400</c:v>
                </c:pt>
                <c:pt idx="1">
                  <c:v>400</c:v>
                </c:pt>
              </c:numCache>
            </c:numRef>
          </c:xVal>
          <c:yVal>
            <c:numRef>
              <c:f>'A1'!$H$4:$H$5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C4-41C1-8D0E-9193D55FA90F}"/>
            </c:ext>
          </c:extLst>
        </c:ser>
        <c:ser>
          <c:idx val="4"/>
          <c:order val="4"/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'A1'!$G$6:$G$7</c:f>
              <c:numCache>
                <c:formatCode>General</c:formatCode>
                <c:ptCount val="2"/>
                <c:pt idx="0">
                  <c:v>500</c:v>
                </c:pt>
                <c:pt idx="1">
                  <c:v>500</c:v>
                </c:pt>
              </c:numCache>
            </c:numRef>
          </c:xVal>
          <c:yVal>
            <c:numRef>
              <c:f>'A1'!$H$6:$H$7</c:f>
              <c:numCache>
                <c:formatCode>General</c:formatCode>
                <c:ptCount val="2"/>
                <c:pt idx="0">
                  <c:v>0</c:v>
                </c:pt>
                <c:pt idx="1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C4-41C1-8D0E-9193D55FA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20520"/>
        <c:axId val="304820848"/>
      </c:scatterChart>
      <c:valAx>
        <c:axId val="304820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4820848"/>
        <c:crosses val="autoZero"/>
        <c:crossBetween val="midCat"/>
      </c:valAx>
      <c:valAx>
        <c:axId val="304820848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4820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IS-LM-Modell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'IS-LM-M'!$C$10</c:f>
              <c:strCache>
                <c:ptCount val="1"/>
                <c:pt idx="0">
                  <c:v>IS-G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'IS-LM-M'!$B$11:$B$31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'IS-LM-M'!$C$11:$C$31</c:f>
              <c:numCache>
                <c:formatCode>0.00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63-4FB7-827D-EFBAEEA34941}"/>
            </c:ext>
          </c:extLst>
        </c:ser>
        <c:ser>
          <c:idx val="1"/>
          <c:order val="1"/>
          <c:tx>
            <c:strRef>
              <c:f>'IS-LM-M'!$D$10</c:f>
              <c:strCache>
                <c:ptCount val="1"/>
                <c:pt idx="0">
                  <c:v>LM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'IS-LM-M'!$B$11:$B$31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'IS-LM-M'!$D$11:$D$31</c:f>
              <c:numCache>
                <c:formatCode>0.00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63-4FB7-827D-EFBAEEA34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00896"/>
        <c:axId val="556202456"/>
      </c:scatterChart>
      <c:valAx>
        <c:axId val="551400896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202456"/>
        <c:crosses val="autoZero"/>
        <c:crossBetween val="midCat"/>
      </c:valAx>
      <c:valAx>
        <c:axId val="556202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40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IS-LM-Modell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'IS-LM-M'!$C$10</c:f>
              <c:strCache>
                <c:ptCount val="1"/>
                <c:pt idx="0">
                  <c:v>IS-G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'IS-LM-M'!$B$11:$B$31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'IS-LM-M'!$C$11:$C$31</c:f>
              <c:numCache>
                <c:formatCode>0.00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96-4D75-96CA-177B92B4B736}"/>
            </c:ext>
          </c:extLst>
        </c:ser>
        <c:ser>
          <c:idx val="1"/>
          <c:order val="1"/>
          <c:tx>
            <c:strRef>
              <c:f>'IS-LM-M'!$D$10</c:f>
              <c:strCache>
                <c:ptCount val="1"/>
                <c:pt idx="0">
                  <c:v>LM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'IS-LM-M'!$B$11:$B$31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'IS-LM-M'!$D$11:$D$31</c:f>
              <c:numCache>
                <c:formatCode>0.00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96-4D75-96CA-177B92B4B736}"/>
            </c:ext>
          </c:extLst>
        </c:ser>
        <c:ser>
          <c:idx val="2"/>
          <c:order val="2"/>
          <c:tx>
            <c:v>y*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'IS-LM-M'!$H$8:$H$9</c:f>
              <c:numCache>
                <c:formatCode>General</c:formatCode>
                <c:ptCount val="2"/>
                <c:pt idx="0">
                  <c:v>1333.3333333333335</c:v>
                </c:pt>
                <c:pt idx="1">
                  <c:v>1333.3333333333335</c:v>
                </c:pt>
              </c:numCache>
            </c:numRef>
          </c:xVal>
          <c:yVal>
            <c:numRef>
              <c:f>'IS-LM-M'!$I$8:$I$9</c:f>
              <c:numCache>
                <c:formatCode>General</c:formatCode>
                <c:ptCount val="2"/>
                <c:pt idx="0">
                  <c:v>6.666666666666667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A96-4D75-96CA-177B92B4B736}"/>
            </c:ext>
          </c:extLst>
        </c:ser>
        <c:ser>
          <c:idx val="3"/>
          <c:order val="3"/>
          <c:tx>
            <c:v>i*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'IS-LM-M'!$H$10:$H$11</c:f>
              <c:numCache>
                <c:formatCode>General</c:formatCode>
                <c:ptCount val="2"/>
                <c:pt idx="0">
                  <c:v>1333.3333333333335</c:v>
                </c:pt>
                <c:pt idx="1">
                  <c:v>0</c:v>
                </c:pt>
              </c:numCache>
            </c:numRef>
          </c:xVal>
          <c:yVal>
            <c:numRef>
              <c:f>'IS-LM-M'!$I$10:$I$11</c:f>
              <c:numCache>
                <c:formatCode>General</c:formatCode>
                <c:ptCount val="2"/>
                <c:pt idx="0">
                  <c:v>6.666666666666667</c:v>
                </c:pt>
                <c:pt idx="1">
                  <c:v>6.666666666666667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A96-4D75-96CA-177B92B4B736}"/>
            </c:ext>
          </c:extLst>
        </c:ser>
        <c:ser>
          <c:idx val="4"/>
          <c:order val="4"/>
          <c:tx>
            <c:strRef>
              <c:f>'IS-LM'!$C$10</c:f>
              <c:strCache>
                <c:ptCount val="1"/>
                <c:pt idx="0">
                  <c:v>IS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'IS-LM'!$B$11:$B$31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'IS-LM'!$C$11:$C$31</c:f>
              <c:numCache>
                <c:formatCode>0.00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A96-4D75-96CA-177B92B4B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00896"/>
        <c:axId val="556202456"/>
      </c:scatterChart>
      <c:valAx>
        <c:axId val="551400896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202456"/>
        <c:crosses val="autoZero"/>
        <c:crossBetween val="midCat"/>
      </c:valAx>
      <c:valAx>
        <c:axId val="55620245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40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Produktion!$C$3</c:f>
              <c:strCache>
                <c:ptCount val="1"/>
                <c:pt idx="0">
                  <c:v>y(K)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Produktion!$B$4:$B$84</c:f>
              <c:numCache>
                <c:formatCode>General</c:formatCode>
                <c:ptCount val="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</c:numCache>
            </c:numRef>
          </c:xVal>
          <c:yVal>
            <c:numRef>
              <c:f>Produktion!$C$4:$C$84</c:f>
              <c:numCache>
                <c:formatCode>General</c:formatCode>
                <c:ptCount val="81"/>
                <c:pt idx="0">
                  <c:v>0</c:v>
                </c:pt>
                <c:pt idx="1">
                  <c:v>0.36840314986403871</c:v>
                </c:pt>
                <c:pt idx="2">
                  <c:v>0.46415888336127797</c:v>
                </c:pt>
                <c:pt idx="3">
                  <c:v>0.53132928459130557</c:v>
                </c:pt>
                <c:pt idx="4">
                  <c:v>0.58480354764257325</c:v>
                </c:pt>
                <c:pt idx="5">
                  <c:v>0.6299605249474366</c:v>
                </c:pt>
                <c:pt idx="6">
                  <c:v>0.66943295008216952</c:v>
                </c:pt>
                <c:pt idx="7">
                  <c:v>0.70472987320648917</c:v>
                </c:pt>
                <c:pt idx="8">
                  <c:v>0.73680629972807732</c:v>
                </c:pt>
                <c:pt idx="9">
                  <c:v>0.76630943239355309</c:v>
                </c:pt>
                <c:pt idx="10">
                  <c:v>0.79370052598409968</c:v>
                </c:pt>
                <c:pt idx="11">
                  <c:v>0.81932127060064575</c:v>
                </c:pt>
                <c:pt idx="12">
                  <c:v>0.84343266530174921</c:v>
                </c:pt>
                <c:pt idx="13">
                  <c:v>0.86623910534090276</c:v>
                </c:pt>
                <c:pt idx="14">
                  <c:v>0.88790400174260076</c:v>
                </c:pt>
                <c:pt idx="15">
                  <c:v>0.90856029641606983</c:v>
                </c:pt>
                <c:pt idx="16">
                  <c:v>0.92831776672255584</c:v>
                </c:pt>
                <c:pt idx="17">
                  <c:v>0.94726823718590969</c:v>
                </c:pt>
                <c:pt idx="18">
                  <c:v>0.96548938460562983</c:v>
                </c:pt>
                <c:pt idx="19">
                  <c:v>0.98304757249155861</c:v>
                </c:pt>
                <c:pt idx="20">
                  <c:v>1</c:v>
                </c:pt>
                <c:pt idx="21">
                  <c:v>1.0163963568148535</c:v>
                </c:pt>
                <c:pt idx="22">
                  <c:v>1.0322801154563672</c:v>
                </c:pt>
                <c:pt idx="23">
                  <c:v>1.0476895531716475</c:v>
                </c:pt>
                <c:pt idx="24">
                  <c:v>1.0626585691826111</c:v>
                </c:pt>
                <c:pt idx="25">
                  <c:v>1.0772173450159419</c:v>
                </c:pt>
                <c:pt idx="26">
                  <c:v>1.0913928830611059</c:v>
                </c:pt>
                <c:pt idx="27">
                  <c:v>1.1052094495921161</c:v>
                </c:pt>
                <c:pt idx="28">
                  <c:v>1.118688942081397</c:v>
                </c:pt>
                <c:pt idx="29">
                  <c:v>1.1318511959629509</c:v>
                </c:pt>
                <c:pt idx="30">
                  <c:v>1.1447142425533321</c:v>
                </c:pt>
                <c:pt idx="31">
                  <c:v>1.157294527262938</c:v>
                </c:pt>
                <c:pt idx="32">
                  <c:v>1.1696070952851465</c:v>
                </c:pt>
                <c:pt idx="33">
                  <c:v>1.1816657504675014</c:v>
                </c:pt>
                <c:pt idx="34">
                  <c:v>1.1934831919273372</c:v>
                </c:pt>
                <c:pt idx="35">
                  <c:v>1.2050711320876153</c:v>
                </c:pt>
                <c:pt idx="36">
                  <c:v>1.2164403991146802</c:v>
                </c:pt>
                <c:pt idx="37">
                  <c:v>1.2276010261921486</c:v>
                </c:pt>
                <c:pt idx="38">
                  <c:v>1.2385623296301711</c:v>
                </c:pt>
                <c:pt idx="39">
                  <c:v>1.249332977461391</c:v>
                </c:pt>
                <c:pt idx="40">
                  <c:v>1.2599210498948734</c:v>
                </c:pt>
                <c:pt idx="41">
                  <c:v>1.2703340927724811</c:v>
                </c:pt>
                <c:pt idx="42">
                  <c:v>1.2805791649874942</c:v>
                </c:pt>
                <c:pt idx="43">
                  <c:v>1.2906628806740328</c:v>
                </c:pt>
                <c:pt idx="44">
                  <c:v>1.3005914468513871</c:v>
                </c:pt>
                <c:pt idx="45">
                  <c:v>1.3103706971044482</c:v>
                </c:pt>
                <c:pt idx="46">
                  <c:v>1.3200061217959123</c:v>
                </c:pt>
                <c:pt idx="47">
                  <c:v>1.3295028952345866</c:v>
                </c:pt>
                <c:pt idx="48">
                  <c:v>1.3388659001643388</c:v>
                </c:pt>
                <c:pt idx="49">
                  <c:v>1.348099749887925</c:v>
                </c:pt>
                <c:pt idx="50">
                  <c:v>1.3572088082974532</c:v>
                </c:pt>
                <c:pt idx="51">
                  <c:v>1.366197208047234</c:v>
                </c:pt>
                <c:pt idx="52">
                  <c:v>1.3750688670741407</c:v>
                </c:pt>
                <c:pt idx="53">
                  <c:v>1.3838275036444589</c:v>
                </c:pt>
                <c:pt idx="54">
                  <c:v>1.3924766500838335</c:v>
                </c:pt>
                <c:pt idx="55">
                  <c:v>1.4010196653276932</c:v>
                </c:pt>
                <c:pt idx="56">
                  <c:v>1.4094597464129781</c:v>
                </c:pt>
                <c:pt idx="57">
                  <c:v>1.4177999390176907</c:v>
                </c:pt>
                <c:pt idx="58">
                  <c:v>1.4260431471424082</c:v>
                </c:pt>
                <c:pt idx="59">
                  <c:v>1.4341921420171218</c:v>
                </c:pt>
                <c:pt idx="60">
                  <c:v>1.4422495703074081</c:v>
                </c:pt>
                <c:pt idx="61">
                  <c:v>1.4502179616857556</c:v>
                </c:pt>
                <c:pt idx="62">
                  <c:v>1.4580997358267112</c:v>
                </c:pt>
                <c:pt idx="63">
                  <c:v>1.4658972088782372</c:v>
                </c:pt>
                <c:pt idx="64">
                  <c:v>1.473612599456154</c:v>
                </c:pt>
                <c:pt idx="65">
                  <c:v>1.4812480342036847</c:v>
                </c:pt>
                <c:pt idx="66">
                  <c:v>1.4888055529538269</c:v>
                </c:pt>
                <c:pt idx="67">
                  <c:v>1.4962871135284908</c:v>
                </c:pt>
                <c:pt idx="68">
                  <c:v>1.5036945962049741</c:v>
                </c:pt>
                <c:pt idx="69">
                  <c:v>1.5110298078773683</c:v>
                </c:pt>
                <c:pt idx="70">
                  <c:v>1.5182944859378307</c:v>
                </c:pt>
                <c:pt idx="71">
                  <c:v>1.5254903019002979</c:v>
                </c:pt>
                <c:pt idx="72">
                  <c:v>1.5326188647871055</c:v>
                </c:pt>
                <c:pt idx="73">
                  <c:v>1.5396817242970853</c:v>
                </c:pt>
                <c:pt idx="74">
                  <c:v>1.5466803737720347</c:v>
                </c:pt>
                <c:pt idx="75">
                  <c:v>1.5536162529769286</c:v>
                </c:pt>
                <c:pt idx="76">
                  <c:v>1.560490750707884</c:v>
                </c:pt>
                <c:pt idx="77">
                  <c:v>1.5673052072406692</c:v>
                </c:pt>
                <c:pt idx="78">
                  <c:v>1.5740609166314428</c:v>
                </c:pt>
                <c:pt idx="79">
                  <c:v>1.5807591288804106</c:v>
                </c:pt>
                <c:pt idx="80">
                  <c:v>1.5874010519681987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32-401C-A762-F63AF3646E91}"/>
            </c:ext>
          </c:extLst>
        </c:ser>
        <c:ser>
          <c:idx val="1"/>
          <c:order val="1"/>
          <c:tx>
            <c:strRef>
              <c:f>Produktion!$E$3</c:f>
              <c:strCache>
                <c:ptCount val="1"/>
                <c:pt idx="0">
                  <c:v>y(L)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Produktion!$D$4:$D$84</c:f>
              <c:numCache>
                <c:formatCode>General</c:formatCode>
                <c:ptCount val="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</c:numCache>
            </c:numRef>
          </c:xVal>
          <c:yVal>
            <c:numRef>
              <c:f>Produktion!$E$4:$E$84</c:f>
              <c:numCache>
                <c:formatCode>General</c:formatCode>
                <c:ptCount val="81"/>
                <c:pt idx="0">
                  <c:v>0</c:v>
                </c:pt>
                <c:pt idx="1">
                  <c:v>0.13572088082974534</c:v>
                </c:pt>
                <c:pt idx="2">
                  <c:v>0.21544346900318845</c:v>
                </c:pt>
                <c:pt idx="3">
                  <c:v>0.28231080866430858</c:v>
                </c:pt>
                <c:pt idx="4">
                  <c:v>0.34199518933533946</c:v>
                </c:pt>
                <c:pt idx="5">
                  <c:v>0.3968502629920499</c:v>
                </c:pt>
                <c:pt idx="6">
                  <c:v>0.44814047465571644</c:v>
                </c:pt>
                <c:pt idx="7">
                  <c:v>0.49664419418963429</c:v>
                </c:pt>
                <c:pt idx="8">
                  <c:v>0.54288352331898126</c:v>
                </c:pt>
                <c:pt idx="9">
                  <c:v>0.58723014617532954</c:v>
                </c:pt>
                <c:pt idx="10">
                  <c:v>0.6299605249474366</c:v>
                </c:pt>
                <c:pt idx="11">
                  <c:v>0.67128734445865668</c:v>
                </c:pt>
                <c:pt idx="12">
                  <c:v>0.71137866089801249</c:v>
                </c:pt>
                <c:pt idx="13">
                  <c:v>0.75037018762180763</c:v>
                </c:pt>
                <c:pt idx="14">
                  <c:v>0.78837351631052432</c:v>
                </c:pt>
                <c:pt idx="15">
                  <c:v>0.8254818122236568</c:v>
                </c:pt>
                <c:pt idx="16">
                  <c:v>0.86177387601275357</c:v>
                </c:pt>
                <c:pt idx="17">
                  <c:v>0.89731711318130081</c:v>
                </c:pt>
                <c:pt idx="18">
                  <c:v>0.9321697517861578</c:v>
                </c:pt>
                <c:pt idx="19">
                  <c:v>0.96638252978154615</c:v>
                </c:pt>
                <c:pt idx="20">
                  <c:v>1.0000000000000002</c:v>
                </c:pt>
                <c:pt idx="21">
                  <c:v>1.0330615541465069</c:v>
                </c:pt>
                <c:pt idx="22">
                  <c:v>1.0656022367666109</c:v>
                </c:pt>
                <c:pt idx="23">
                  <c:v>1.0976533998250062</c:v>
                </c:pt>
                <c:pt idx="24">
                  <c:v>1.1292432346572345</c:v>
                </c:pt>
                <c:pt idx="25">
                  <c:v>1.160397208403195</c:v>
                </c:pt>
                <c:pt idx="26">
                  <c:v>1.191138425196433</c:v>
                </c:pt>
                <c:pt idx="27">
                  <c:v>1.2214879274677082</c:v>
                </c:pt>
                <c:pt idx="28">
                  <c:v>1.251464949135195</c:v>
                </c:pt>
                <c:pt idx="29">
                  <c:v>1.2810871298027622</c:v>
                </c:pt>
                <c:pt idx="30">
                  <c:v>1.3103706971044486</c:v>
                </c:pt>
                <c:pt idx="31">
                  <c:v>1.3393306228327473</c:v>
                </c:pt>
                <c:pt idx="32">
                  <c:v>1.367980757341358</c:v>
                </c:pt>
                <c:pt idx="33">
                  <c:v>1.3963339458279234</c:v>
                </c:pt>
                <c:pt idx="34">
                  <c:v>1.4244021294130651</c:v>
                </c:pt>
                <c:pt idx="35">
                  <c:v>1.4521964333909265</c:v>
                </c:pt>
                <c:pt idx="36">
                  <c:v>1.4797272445982825</c:v>
                </c:pt>
                <c:pt idx="37">
                  <c:v>1.5070042795080165</c:v>
                </c:pt>
                <c:pt idx="38">
                  <c:v>1.5340366443789164</c:v>
                </c:pt>
                <c:pt idx="39">
                  <c:v>1.5608328885725447</c:v>
                </c:pt>
                <c:pt idx="40">
                  <c:v>1.5874010519681998</c:v>
                </c:pt>
                <c:pt idx="41">
                  <c:v>1.6137487072600825</c:v>
                </c:pt>
                <c:pt idx="42">
                  <c:v>1.6398829978000682</c:v>
                </c:pt>
                <c:pt idx="43">
                  <c:v>1.6658106715497927</c:v>
                </c:pt>
                <c:pt idx="44">
                  <c:v>1.6915381116229842</c:v>
                </c:pt>
                <c:pt idx="45">
                  <c:v>1.7170713638299977</c:v>
                </c:pt>
                <c:pt idx="46">
                  <c:v>1.7424161615786851</c:v>
                </c:pt>
                <c:pt idx="47">
                  <c:v>1.7675779484371483</c:v>
                </c:pt>
                <c:pt idx="48">
                  <c:v>1.7925618986228655</c:v>
                </c:pt>
                <c:pt idx="49">
                  <c:v>1.817372935647886</c:v>
                </c:pt>
                <c:pt idx="50">
                  <c:v>1.8420157493201927</c:v>
                </c:pt>
                <c:pt idx="51">
                  <c:v>1.8664948112760575</c:v>
                </c:pt>
                <c:pt idx="52">
                  <c:v>1.890814389196561</c:v>
                </c:pt>
                <c:pt idx="53">
                  <c:v>1.9149785598428548</c:v>
                </c:pt>
                <c:pt idx="54">
                  <c:v>1.9389912210286946</c:v>
                </c:pt>
                <c:pt idx="55">
                  <c:v>1.9628561026349216</c:v>
                </c:pt>
                <c:pt idx="56">
                  <c:v>1.9865767767585363</c:v>
                </c:pt>
                <c:pt idx="57">
                  <c:v>2.0101566670785678</c:v>
                </c:pt>
                <c:pt idx="58">
                  <c:v>2.0335990575118243</c:v>
                </c:pt>
                <c:pt idx="59">
                  <c:v>2.0569071002236599</c:v>
                </c:pt>
                <c:pt idx="60">
                  <c:v>2.0800838230519028</c:v>
                </c:pt>
                <c:pt idx="61">
                  <c:v>2.1031321363959874</c:v>
                </c:pt>
                <c:pt idx="62">
                  <c:v>2.1260548396179244</c:v>
                </c:pt>
                <c:pt idx="63">
                  <c:v>2.1488546269970059</c:v>
                </c:pt>
                <c:pt idx="64">
                  <c:v>2.1715340932759233</c:v>
                </c:pt>
                <c:pt idx="65">
                  <c:v>2.1940957388322802</c:v>
                </c:pt>
                <c:pt idx="66">
                  <c:v>2.2165419745061503</c:v>
                </c:pt>
                <c:pt idx="67">
                  <c:v>2.2388751261114224</c:v>
                </c:pt>
                <c:pt idx="68">
                  <c:v>2.2610974386560403</c:v>
                </c:pt>
                <c:pt idx="69">
                  <c:v>2.2832110802939165</c:v>
                </c:pt>
                <c:pt idx="70">
                  <c:v>2.3052181460292211</c:v>
                </c:pt>
                <c:pt idx="71">
                  <c:v>2.3271206611918624</c:v>
                </c:pt>
                <c:pt idx="72">
                  <c:v>2.3489205847013159</c:v>
                </c:pt>
                <c:pt idx="73">
                  <c:v>2.3706198121344455</c:v>
                </c:pt>
                <c:pt idx="74">
                  <c:v>2.3922201786116011</c:v>
                </c:pt>
                <c:pt idx="75">
                  <c:v>2.4137234615140719</c:v>
                </c:pt>
                <c:pt idx="76">
                  <c:v>2.4351313830448555</c:v>
                </c:pt>
                <c:pt idx="77">
                  <c:v>2.4564456126437171</c:v>
                </c:pt>
                <c:pt idx="78">
                  <c:v>2.4776677692666178</c:v>
                </c:pt>
                <c:pt idx="79">
                  <c:v>2.4987994235387543</c:v>
                </c:pt>
                <c:pt idx="80">
                  <c:v>2.5198420997897437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32-401C-A762-F63AF3646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959784"/>
        <c:axId val="571966672"/>
      </c:scatterChart>
      <c:valAx>
        <c:axId val="571959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K,L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1966672"/>
        <c:crosses val="autoZero"/>
        <c:crossBetween val="midCat"/>
      </c:valAx>
      <c:valAx>
        <c:axId val="57196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y(K),y(L)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1959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Arbeitsmarkt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Arbeit!$C$3</c:f>
              <c:strCache>
                <c:ptCount val="1"/>
                <c:pt idx="0">
                  <c:v>LS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Arbeit!$C$4:$C$44</c:f>
              <c:numCache>
                <c:formatCode>General</c:formatCode>
                <c:ptCount val="41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</c:numCache>
            </c:numRef>
          </c:xVal>
          <c:yVal>
            <c:numRef>
              <c:f>Arbeit!$B$4:$B$44</c:f>
              <c:numCache>
                <c:formatCode>General</c:formatCode>
                <c:ptCount val="4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90-41E0-BEFD-8CE453D31FF6}"/>
            </c:ext>
          </c:extLst>
        </c:ser>
        <c:ser>
          <c:idx val="1"/>
          <c:order val="1"/>
          <c:tx>
            <c:strRef>
              <c:f>Arbeit!$D$3</c:f>
              <c:strCache>
                <c:ptCount val="1"/>
                <c:pt idx="0">
                  <c:v>LD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Arbeit!$D$4:$D$44</c:f>
              <c:numCache>
                <c:formatCode>General</c:formatCode>
                <c:ptCount val="41"/>
                <c:pt idx="1">
                  <c:v>2370.3703703703695</c:v>
                </c:pt>
                <c:pt idx="2">
                  <c:v>296.29629629629619</c:v>
                </c:pt>
                <c:pt idx="3">
                  <c:v>87.791495198902567</c:v>
                </c:pt>
                <c:pt idx="4">
                  <c:v>37.037037037037024</c:v>
                </c:pt>
                <c:pt idx="5">
                  <c:v>18.962962962962962</c:v>
                </c:pt>
                <c:pt idx="6">
                  <c:v>10.97393689986283</c:v>
                </c:pt>
                <c:pt idx="7">
                  <c:v>6.9107007882518117</c:v>
                </c:pt>
                <c:pt idx="8">
                  <c:v>4.6296296296296298</c:v>
                </c:pt>
                <c:pt idx="9">
                  <c:v>3.2515368592186165</c:v>
                </c:pt>
                <c:pt idx="10">
                  <c:v>2.3703703703703716</c:v>
                </c:pt>
                <c:pt idx="11">
                  <c:v>1.7808943428778141</c:v>
                </c:pt>
                <c:pt idx="12">
                  <c:v>1.3717421124828537</c:v>
                </c:pt>
                <c:pt idx="13">
                  <c:v>1.0789123215158716</c:v>
                </c:pt>
                <c:pt idx="14">
                  <c:v>0.86383759853147601</c:v>
                </c:pt>
                <c:pt idx="15">
                  <c:v>0.70233196159122047</c:v>
                </c:pt>
                <c:pt idx="16">
                  <c:v>0.5787037037037035</c:v>
                </c:pt>
                <c:pt idx="17">
                  <c:v>0.48246903528808632</c:v>
                </c:pt>
                <c:pt idx="18">
                  <c:v>0.40644210740232661</c:v>
                </c:pt>
                <c:pt idx="19">
                  <c:v>0.34558541629543199</c:v>
                </c:pt>
                <c:pt idx="20">
                  <c:v>0.296296296296296</c:v>
                </c:pt>
                <c:pt idx="21">
                  <c:v>0.25595188104636307</c:v>
                </c:pt>
                <c:pt idx="22">
                  <c:v>0.22261179285972663</c:v>
                </c:pt>
                <c:pt idx="23">
                  <c:v>0.19481962442429263</c:v>
                </c:pt>
                <c:pt idx="24">
                  <c:v>0.17146776406035644</c:v>
                </c:pt>
                <c:pt idx="25">
                  <c:v>0.15170370370370354</c:v>
                </c:pt>
                <c:pt idx="26">
                  <c:v>0.13486404018948384</c:v>
                </c:pt>
                <c:pt idx="27">
                  <c:v>0.12042729108217076</c:v>
                </c:pt>
                <c:pt idx="28">
                  <c:v>0.10797969981643438</c:v>
                </c:pt>
                <c:pt idx="29">
                  <c:v>9.7190141882421088E-2</c:v>
                </c:pt>
                <c:pt idx="30">
                  <c:v>8.7791495198902517E-2</c:v>
                </c:pt>
                <c:pt idx="31">
                  <c:v>7.9566660077552517E-2</c:v>
                </c:pt>
                <c:pt idx="32">
                  <c:v>7.2337962962962854E-2</c:v>
                </c:pt>
                <c:pt idx="33">
                  <c:v>6.5959049736215219E-2</c:v>
                </c:pt>
                <c:pt idx="34">
                  <c:v>6.0308629411010763E-2</c:v>
                </c:pt>
                <c:pt idx="35">
                  <c:v>5.5285606306014382E-2</c:v>
                </c:pt>
                <c:pt idx="36">
                  <c:v>5.0805263425290778E-2</c:v>
                </c:pt>
                <c:pt idx="37">
                  <c:v>4.6796248403260757E-2</c:v>
                </c:pt>
                <c:pt idx="38">
                  <c:v>4.3198177036928978E-2</c:v>
                </c:pt>
                <c:pt idx="39">
                  <c:v>3.9959715611698886E-2</c:v>
                </c:pt>
                <c:pt idx="40">
                  <c:v>3.7037037037036993E-2</c:v>
                </c:pt>
              </c:numCache>
            </c:numRef>
          </c:xVal>
          <c:yVal>
            <c:numRef>
              <c:f>Arbeit!$B$4:$B$44</c:f>
              <c:numCache>
                <c:formatCode>General</c:formatCode>
                <c:ptCount val="4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90-41E0-BEFD-8CE453D31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954008"/>
        <c:axId val="576967456"/>
      </c:scatterChart>
      <c:valAx>
        <c:axId val="576954008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6967456"/>
        <c:crosses val="autoZero"/>
        <c:crossBetween val="midCat"/>
      </c:valAx>
      <c:valAx>
        <c:axId val="576967456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w/p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6954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IS-LM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'A1'!$M$13</c:f>
              <c:strCache>
                <c:ptCount val="1"/>
                <c:pt idx="0">
                  <c:v>IS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'A1'!$L$14:$L$94</c:f>
              <c:numCache>
                <c:formatCode>General</c:formatCode>
                <c:ptCount val="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</c:numCache>
            </c:numRef>
          </c:xVal>
          <c:yVal>
            <c:numRef>
              <c:f>'A1'!$M$14:$M$94</c:f>
              <c:numCache>
                <c:formatCode>General</c:formatCode>
                <c:ptCount val="81"/>
                <c:pt idx="0">
                  <c:v>400</c:v>
                </c:pt>
                <c:pt idx="1">
                  <c:v>398</c:v>
                </c:pt>
                <c:pt idx="2">
                  <c:v>396</c:v>
                </c:pt>
                <c:pt idx="3">
                  <c:v>394</c:v>
                </c:pt>
                <c:pt idx="4">
                  <c:v>392</c:v>
                </c:pt>
                <c:pt idx="5">
                  <c:v>390</c:v>
                </c:pt>
                <c:pt idx="6">
                  <c:v>388</c:v>
                </c:pt>
                <c:pt idx="7">
                  <c:v>386</c:v>
                </c:pt>
                <c:pt idx="8">
                  <c:v>384</c:v>
                </c:pt>
                <c:pt idx="9">
                  <c:v>382</c:v>
                </c:pt>
                <c:pt idx="10">
                  <c:v>380</c:v>
                </c:pt>
                <c:pt idx="11">
                  <c:v>378</c:v>
                </c:pt>
                <c:pt idx="12">
                  <c:v>376</c:v>
                </c:pt>
                <c:pt idx="13">
                  <c:v>374</c:v>
                </c:pt>
                <c:pt idx="14">
                  <c:v>372</c:v>
                </c:pt>
                <c:pt idx="15">
                  <c:v>370</c:v>
                </c:pt>
                <c:pt idx="16">
                  <c:v>368</c:v>
                </c:pt>
                <c:pt idx="17">
                  <c:v>366</c:v>
                </c:pt>
                <c:pt idx="18">
                  <c:v>364</c:v>
                </c:pt>
                <c:pt idx="19">
                  <c:v>362</c:v>
                </c:pt>
                <c:pt idx="20">
                  <c:v>360</c:v>
                </c:pt>
                <c:pt idx="21">
                  <c:v>358</c:v>
                </c:pt>
                <c:pt idx="22">
                  <c:v>356</c:v>
                </c:pt>
                <c:pt idx="23">
                  <c:v>354</c:v>
                </c:pt>
                <c:pt idx="24">
                  <c:v>352</c:v>
                </c:pt>
                <c:pt idx="25">
                  <c:v>350</c:v>
                </c:pt>
                <c:pt idx="26">
                  <c:v>348</c:v>
                </c:pt>
                <c:pt idx="27">
                  <c:v>346</c:v>
                </c:pt>
                <c:pt idx="28">
                  <c:v>344</c:v>
                </c:pt>
                <c:pt idx="29">
                  <c:v>342</c:v>
                </c:pt>
                <c:pt idx="30">
                  <c:v>340</c:v>
                </c:pt>
                <c:pt idx="31">
                  <c:v>338</c:v>
                </c:pt>
                <c:pt idx="32">
                  <c:v>336</c:v>
                </c:pt>
                <c:pt idx="33">
                  <c:v>334</c:v>
                </c:pt>
                <c:pt idx="34">
                  <c:v>332</c:v>
                </c:pt>
                <c:pt idx="35">
                  <c:v>330</c:v>
                </c:pt>
                <c:pt idx="36">
                  <c:v>327.99999999999994</c:v>
                </c:pt>
                <c:pt idx="37">
                  <c:v>325.99999999999994</c:v>
                </c:pt>
                <c:pt idx="38">
                  <c:v>323.99999999999994</c:v>
                </c:pt>
                <c:pt idx="39">
                  <c:v>321.99999999999994</c:v>
                </c:pt>
                <c:pt idx="40">
                  <c:v>320</c:v>
                </c:pt>
                <c:pt idx="41">
                  <c:v>318</c:v>
                </c:pt>
                <c:pt idx="42">
                  <c:v>316</c:v>
                </c:pt>
                <c:pt idx="43">
                  <c:v>314</c:v>
                </c:pt>
                <c:pt idx="44">
                  <c:v>312</c:v>
                </c:pt>
                <c:pt idx="45">
                  <c:v>310</c:v>
                </c:pt>
                <c:pt idx="46">
                  <c:v>308</c:v>
                </c:pt>
                <c:pt idx="47">
                  <c:v>306</c:v>
                </c:pt>
                <c:pt idx="48">
                  <c:v>304</c:v>
                </c:pt>
                <c:pt idx="49">
                  <c:v>302</c:v>
                </c:pt>
                <c:pt idx="50">
                  <c:v>300</c:v>
                </c:pt>
                <c:pt idx="51">
                  <c:v>298.00000000000006</c:v>
                </c:pt>
                <c:pt idx="52">
                  <c:v>296.00000000000006</c:v>
                </c:pt>
                <c:pt idx="53">
                  <c:v>294.00000000000006</c:v>
                </c:pt>
                <c:pt idx="54">
                  <c:v>292.00000000000006</c:v>
                </c:pt>
                <c:pt idx="55">
                  <c:v>290.00000000000006</c:v>
                </c:pt>
                <c:pt idx="56">
                  <c:v>288.00000000000011</c:v>
                </c:pt>
                <c:pt idx="57">
                  <c:v>286.00000000000011</c:v>
                </c:pt>
                <c:pt idx="58">
                  <c:v>284.00000000000011</c:v>
                </c:pt>
                <c:pt idx="59">
                  <c:v>282.00000000000011</c:v>
                </c:pt>
                <c:pt idx="60">
                  <c:v>280.00000000000011</c:v>
                </c:pt>
                <c:pt idx="61">
                  <c:v>278.00000000000011</c:v>
                </c:pt>
                <c:pt idx="62">
                  <c:v>276.00000000000011</c:v>
                </c:pt>
                <c:pt idx="63">
                  <c:v>274.00000000000011</c:v>
                </c:pt>
                <c:pt idx="64">
                  <c:v>272.00000000000011</c:v>
                </c:pt>
                <c:pt idx="65">
                  <c:v>270.00000000000011</c:v>
                </c:pt>
                <c:pt idx="66">
                  <c:v>268.00000000000011</c:v>
                </c:pt>
                <c:pt idx="67">
                  <c:v>266.00000000000017</c:v>
                </c:pt>
                <c:pt idx="68">
                  <c:v>264.00000000000017</c:v>
                </c:pt>
                <c:pt idx="69">
                  <c:v>262.00000000000017</c:v>
                </c:pt>
                <c:pt idx="70">
                  <c:v>260.00000000000017</c:v>
                </c:pt>
                <c:pt idx="71">
                  <c:v>258.00000000000017</c:v>
                </c:pt>
                <c:pt idx="72">
                  <c:v>256.00000000000023</c:v>
                </c:pt>
                <c:pt idx="73">
                  <c:v>254.0000000000002</c:v>
                </c:pt>
                <c:pt idx="74">
                  <c:v>252.0000000000002</c:v>
                </c:pt>
                <c:pt idx="75">
                  <c:v>250.00000000000023</c:v>
                </c:pt>
                <c:pt idx="76">
                  <c:v>248.00000000000023</c:v>
                </c:pt>
                <c:pt idx="77">
                  <c:v>246.00000000000023</c:v>
                </c:pt>
                <c:pt idx="78">
                  <c:v>244.00000000000023</c:v>
                </c:pt>
                <c:pt idx="79">
                  <c:v>242.00000000000023</c:v>
                </c:pt>
                <c:pt idx="80">
                  <c:v>240.00000000000026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4E-4F28-8252-233C897139A7}"/>
            </c:ext>
          </c:extLst>
        </c:ser>
        <c:ser>
          <c:idx val="1"/>
          <c:order val="1"/>
          <c:tx>
            <c:strRef>
              <c:f>'A1'!$N$13</c:f>
              <c:strCache>
                <c:ptCount val="1"/>
                <c:pt idx="0">
                  <c:v>LM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'A1'!$L$14:$L$94</c:f>
              <c:numCache>
                <c:formatCode>General</c:formatCode>
                <c:ptCount val="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</c:numCache>
            </c:numRef>
          </c:xVal>
          <c:yVal>
            <c:numRef>
              <c:f>'A1'!$N$14:$N$94</c:f>
              <c:numCache>
                <c:formatCode>General</c:formatCode>
                <c:ptCount val="81"/>
                <c:pt idx="0">
                  <c:v>300</c:v>
                </c:pt>
                <c:pt idx="1">
                  <c:v>300.5</c:v>
                </c:pt>
                <c:pt idx="2">
                  <c:v>301</c:v>
                </c:pt>
                <c:pt idx="3">
                  <c:v>301.5</c:v>
                </c:pt>
                <c:pt idx="4">
                  <c:v>302</c:v>
                </c:pt>
                <c:pt idx="5">
                  <c:v>302.5</c:v>
                </c:pt>
                <c:pt idx="6">
                  <c:v>303</c:v>
                </c:pt>
                <c:pt idx="7">
                  <c:v>303.5</c:v>
                </c:pt>
                <c:pt idx="8">
                  <c:v>304</c:v>
                </c:pt>
                <c:pt idx="9">
                  <c:v>304.5</c:v>
                </c:pt>
                <c:pt idx="10">
                  <c:v>305</c:v>
                </c:pt>
                <c:pt idx="11">
                  <c:v>305.5</c:v>
                </c:pt>
                <c:pt idx="12">
                  <c:v>306</c:v>
                </c:pt>
                <c:pt idx="13">
                  <c:v>306.5</c:v>
                </c:pt>
                <c:pt idx="14">
                  <c:v>307</c:v>
                </c:pt>
                <c:pt idx="15">
                  <c:v>307.5</c:v>
                </c:pt>
                <c:pt idx="16">
                  <c:v>308</c:v>
                </c:pt>
                <c:pt idx="17">
                  <c:v>308.5</c:v>
                </c:pt>
                <c:pt idx="18">
                  <c:v>309</c:v>
                </c:pt>
                <c:pt idx="19">
                  <c:v>309.5</c:v>
                </c:pt>
                <c:pt idx="20">
                  <c:v>310</c:v>
                </c:pt>
                <c:pt idx="21">
                  <c:v>310.5</c:v>
                </c:pt>
                <c:pt idx="22">
                  <c:v>311</c:v>
                </c:pt>
                <c:pt idx="23">
                  <c:v>311.5</c:v>
                </c:pt>
                <c:pt idx="24">
                  <c:v>312</c:v>
                </c:pt>
                <c:pt idx="25">
                  <c:v>312.5</c:v>
                </c:pt>
                <c:pt idx="26">
                  <c:v>313</c:v>
                </c:pt>
                <c:pt idx="27">
                  <c:v>313.5</c:v>
                </c:pt>
                <c:pt idx="28">
                  <c:v>314</c:v>
                </c:pt>
                <c:pt idx="29">
                  <c:v>314.5</c:v>
                </c:pt>
                <c:pt idx="30">
                  <c:v>315</c:v>
                </c:pt>
                <c:pt idx="31">
                  <c:v>315.5</c:v>
                </c:pt>
                <c:pt idx="32">
                  <c:v>316</c:v>
                </c:pt>
                <c:pt idx="33">
                  <c:v>316.5</c:v>
                </c:pt>
                <c:pt idx="34">
                  <c:v>317</c:v>
                </c:pt>
                <c:pt idx="35">
                  <c:v>317.5</c:v>
                </c:pt>
                <c:pt idx="36">
                  <c:v>318</c:v>
                </c:pt>
                <c:pt idx="37">
                  <c:v>318.5</c:v>
                </c:pt>
                <c:pt idx="38">
                  <c:v>319</c:v>
                </c:pt>
                <c:pt idx="39">
                  <c:v>319.5</c:v>
                </c:pt>
                <c:pt idx="40">
                  <c:v>320</c:v>
                </c:pt>
                <c:pt idx="41">
                  <c:v>320.5</c:v>
                </c:pt>
                <c:pt idx="42">
                  <c:v>321</c:v>
                </c:pt>
                <c:pt idx="43">
                  <c:v>321.5</c:v>
                </c:pt>
                <c:pt idx="44">
                  <c:v>322</c:v>
                </c:pt>
                <c:pt idx="45">
                  <c:v>322.5</c:v>
                </c:pt>
                <c:pt idx="46">
                  <c:v>323</c:v>
                </c:pt>
                <c:pt idx="47">
                  <c:v>323.5</c:v>
                </c:pt>
                <c:pt idx="48">
                  <c:v>324</c:v>
                </c:pt>
                <c:pt idx="49">
                  <c:v>324.5</c:v>
                </c:pt>
                <c:pt idx="50">
                  <c:v>325</c:v>
                </c:pt>
                <c:pt idx="51">
                  <c:v>325.5</c:v>
                </c:pt>
                <c:pt idx="52">
                  <c:v>326</c:v>
                </c:pt>
                <c:pt idx="53">
                  <c:v>326.5</c:v>
                </c:pt>
                <c:pt idx="54">
                  <c:v>327</c:v>
                </c:pt>
                <c:pt idx="55">
                  <c:v>327.5</c:v>
                </c:pt>
                <c:pt idx="56">
                  <c:v>328</c:v>
                </c:pt>
                <c:pt idx="57">
                  <c:v>328.5</c:v>
                </c:pt>
                <c:pt idx="58">
                  <c:v>329</c:v>
                </c:pt>
                <c:pt idx="59">
                  <c:v>329.5</c:v>
                </c:pt>
                <c:pt idx="60">
                  <c:v>330</c:v>
                </c:pt>
                <c:pt idx="61">
                  <c:v>330.5</c:v>
                </c:pt>
                <c:pt idx="62">
                  <c:v>331</c:v>
                </c:pt>
                <c:pt idx="63">
                  <c:v>331.49999999999994</c:v>
                </c:pt>
                <c:pt idx="64">
                  <c:v>331.99999999999994</c:v>
                </c:pt>
                <c:pt idx="65">
                  <c:v>332.49999999999994</c:v>
                </c:pt>
                <c:pt idx="66">
                  <c:v>332.99999999999994</c:v>
                </c:pt>
                <c:pt idx="67">
                  <c:v>333.49999999999994</c:v>
                </c:pt>
                <c:pt idx="68">
                  <c:v>333.99999999999994</c:v>
                </c:pt>
                <c:pt idx="69">
                  <c:v>334.49999999999994</c:v>
                </c:pt>
                <c:pt idx="70">
                  <c:v>334.99999999999994</c:v>
                </c:pt>
                <c:pt idx="71">
                  <c:v>335.49999999999994</c:v>
                </c:pt>
                <c:pt idx="72">
                  <c:v>335.99999999999994</c:v>
                </c:pt>
                <c:pt idx="73">
                  <c:v>336.49999999999994</c:v>
                </c:pt>
                <c:pt idx="74">
                  <c:v>336.99999999999994</c:v>
                </c:pt>
                <c:pt idx="75">
                  <c:v>337.49999999999994</c:v>
                </c:pt>
                <c:pt idx="76">
                  <c:v>337.99999999999994</c:v>
                </c:pt>
                <c:pt idx="77">
                  <c:v>338.49999999999994</c:v>
                </c:pt>
                <c:pt idx="78">
                  <c:v>338.99999999999994</c:v>
                </c:pt>
                <c:pt idx="79">
                  <c:v>339.49999999999994</c:v>
                </c:pt>
                <c:pt idx="80">
                  <c:v>339.99999999999994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4E-4F28-8252-233C897139A7}"/>
            </c:ext>
          </c:extLst>
        </c:ser>
        <c:ser>
          <c:idx val="2"/>
          <c:order val="2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'A1'!$P$6:$P$7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xVal>
          <c:yVal>
            <c:numRef>
              <c:f>'A1'!$Q$6:$Q$7</c:f>
              <c:numCache>
                <c:formatCode>General</c:formatCode>
                <c:ptCount val="2"/>
                <c:pt idx="0">
                  <c:v>320</c:v>
                </c:pt>
                <c:pt idx="1">
                  <c:v>320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54E-4F28-8252-233C897139A7}"/>
            </c:ext>
          </c:extLst>
        </c:ser>
        <c:ser>
          <c:idx val="3"/>
          <c:order val="3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'A1'!$P$8:$P$9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'A1'!$Q$8:$Q$9</c:f>
              <c:numCache>
                <c:formatCode>General</c:formatCode>
                <c:ptCount val="2"/>
                <c:pt idx="0">
                  <c:v>320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54E-4F28-8252-233C89713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099256"/>
        <c:axId val="568096960"/>
      </c:scatterChart>
      <c:valAx>
        <c:axId val="568099256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8096960"/>
        <c:crosses val="autoZero"/>
        <c:crossBetween val="midCat"/>
      </c:valAx>
      <c:valAx>
        <c:axId val="56809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8099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IS-LM-Modell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'IS-LM'!$C$10</c:f>
              <c:strCache>
                <c:ptCount val="1"/>
                <c:pt idx="0">
                  <c:v>IS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'IS-LM'!$B$11:$B$31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'IS-LM'!$C$11:$C$31</c:f>
              <c:numCache>
                <c:formatCode>0.00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C8-48C6-BD7A-25E802990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00896"/>
        <c:axId val="556202456"/>
      </c:scatterChart>
      <c:valAx>
        <c:axId val="551400896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202456"/>
        <c:crosses val="autoZero"/>
        <c:crossBetween val="midCat"/>
      </c:valAx>
      <c:valAx>
        <c:axId val="556202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40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IS-LM-Modell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'IS-LM'!$C$10</c:f>
              <c:strCache>
                <c:ptCount val="1"/>
                <c:pt idx="0">
                  <c:v>IS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'IS-LM'!$B$11:$B$31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'IS-LM'!$C$11:$C$31</c:f>
              <c:numCache>
                <c:formatCode>0.00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4B-45B5-B252-9B9FC5EFB17B}"/>
            </c:ext>
          </c:extLst>
        </c:ser>
        <c:ser>
          <c:idx val="1"/>
          <c:order val="1"/>
          <c:tx>
            <c:strRef>
              <c:f>'IS-LM'!$D$10</c:f>
              <c:strCache>
                <c:ptCount val="1"/>
                <c:pt idx="0">
                  <c:v>LM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'IS-LM'!$B$11:$B$31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'IS-LM'!$D$11:$D$31</c:f>
              <c:numCache>
                <c:formatCode>0.00</c:formatCode>
                <c:ptCount val="21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  <c:pt idx="16">
                  <c:v>22</c:v>
                </c:pt>
                <c:pt idx="17">
                  <c:v>24</c:v>
                </c:pt>
                <c:pt idx="18">
                  <c:v>26</c:v>
                </c:pt>
                <c:pt idx="19">
                  <c:v>28</c:v>
                </c:pt>
                <c:pt idx="20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4B-45B5-B252-9B9FC5EFB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00896"/>
        <c:axId val="556202456"/>
      </c:scatterChart>
      <c:valAx>
        <c:axId val="551400896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202456"/>
        <c:crosses val="autoZero"/>
        <c:crossBetween val="midCat"/>
      </c:valAx>
      <c:valAx>
        <c:axId val="556202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40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IS-LM-Modell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'IS-LM'!$C$10</c:f>
              <c:strCache>
                <c:ptCount val="1"/>
                <c:pt idx="0">
                  <c:v>IS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'IS-LM'!$B$11:$B$31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'IS-LM'!$C$11:$C$31</c:f>
              <c:numCache>
                <c:formatCode>0.00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BF-41FF-892B-363ACAB4A28D}"/>
            </c:ext>
          </c:extLst>
        </c:ser>
        <c:ser>
          <c:idx val="1"/>
          <c:order val="1"/>
          <c:tx>
            <c:strRef>
              <c:f>'IS-LM'!$D$10</c:f>
              <c:strCache>
                <c:ptCount val="1"/>
                <c:pt idx="0">
                  <c:v>LM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'IS-LM'!$B$11:$B$31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'IS-LM'!$D$11:$D$31</c:f>
              <c:numCache>
                <c:formatCode>0.00</c:formatCode>
                <c:ptCount val="21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  <c:pt idx="16">
                  <c:v>22</c:v>
                </c:pt>
                <c:pt idx="17">
                  <c:v>24</c:v>
                </c:pt>
                <c:pt idx="18">
                  <c:v>26</c:v>
                </c:pt>
                <c:pt idx="19">
                  <c:v>28</c:v>
                </c:pt>
                <c:pt idx="20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BF-41FF-892B-363ACAB4A28D}"/>
            </c:ext>
          </c:extLst>
        </c:ser>
        <c:ser>
          <c:idx val="2"/>
          <c:order val="2"/>
          <c:tx>
            <c:v>y*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'IS-LM'!$H$8:$H$9</c:f>
              <c:numCache>
                <c:formatCode>General</c:formatCode>
                <c:ptCount val="2"/>
                <c:pt idx="0">
                  <c:v>1000</c:v>
                </c:pt>
                <c:pt idx="1">
                  <c:v>1000</c:v>
                </c:pt>
              </c:numCache>
            </c:numRef>
          </c:xVal>
          <c:yVal>
            <c:numRef>
              <c:f>'IS-LM'!$I$8:$I$9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3BF-41FF-892B-363ACAB4A28D}"/>
            </c:ext>
          </c:extLst>
        </c:ser>
        <c:ser>
          <c:idx val="3"/>
          <c:order val="3"/>
          <c:tx>
            <c:v>i*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'IS-LM'!$H$10:$H$11</c:f>
              <c:numCache>
                <c:formatCode>General</c:formatCode>
                <c:ptCount val="2"/>
                <c:pt idx="0">
                  <c:v>1000</c:v>
                </c:pt>
                <c:pt idx="1">
                  <c:v>0</c:v>
                </c:pt>
              </c:numCache>
            </c:numRef>
          </c:xVal>
          <c:yVal>
            <c:numRef>
              <c:f>'IS-LM'!$I$10:$I$11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3BF-41FF-892B-363ACAB4A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00896"/>
        <c:axId val="556202456"/>
      </c:scatterChart>
      <c:valAx>
        <c:axId val="551400896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202456"/>
        <c:crosses val="autoZero"/>
        <c:crossBetween val="midCat"/>
      </c:valAx>
      <c:valAx>
        <c:axId val="55620245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40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IS-LM-Modell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'IS-LM-G'!$C$10</c:f>
              <c:strCache>
                <c:ptCount val="1"/>
                <c:pt idx="0">
                  <c:v>IS-G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'IS-LM-G'!$B$11:$B$31</c:f>
              <c:numCache>
                <c:formatCode>0</c:formatCode>
                <c:ptCount val="21"/>
                <c:pt idx="0">
                  <c:v>0</c:v>
                </c:pt>
                <c:pt idx="1">
                  <c:v>120</c:v>
                </c:pt>
                <c:pt idx="2">
                  <c:v>240</c:v>
                </c:pt>
                <c:pt idx="3">
                  <c:v>360</c:v>
                </c:pt>
                <c:pt idx="4">
                  <c:v>480</c:v>
                </c:pt>
                <c:pt idx="5">
                  <c:v>600</c:v>
                </c:pt>
                <c:pt idx="6">
                  <c:v>720</c:v>
                </c:pt>
                <c:pt idx="7">
                  <c:v>840</c:v>
                </c:pt>
                <c:pt idx="8">
                  <c:v>960</c:v>
                </c:pt>
                <c:pt idx="9">
                  <c:v>1080</c:v>
                </c:pt>
                <c:pt idx="10">
                  <c:v>1200</c:v>
                </c:pt>
                <c:pt idx="11">
                  <c:v>1320</c:v>
                </c:pt>
                <c:pt idx="12">
                  <c:v>1440</c:v>
                </c:pt>
                <c:pt idx="13">
                  <c:v>1560</c:v>
                </c:pt>
                <c:pt idx="14">
                  <c:v>1680</c:v>
                </c:pt>
                <c:pt idx="15">
                  <c:v>1800</c:v>
                </c:pt>
                <c:pt idx="16">
                  <c:v>1920</c:v>
                </c:pt>
                <c:pt idx="17">
                  <c:v>2040</c:v>
                </c:pt>
                <c:pt idx="18">
                  <c:v>2160</c:v>
                </c:pt>
                <c:pt idx="19">
                  <c:v>2280</c:v>
                </c:pt>
                <c:pt idx="20">
                  <c:v>2400</c:v>
                </c:pt>
              </c:numCache>
            </c:numRef>
          </c:xVal>
          <c:yVal>
            <c:numRef>
              <c:f>'IS-LM-G'!$C$11:$C$31</c:f>
              <c:numCache>
                <c:formatCode>0.00</c:formatCode>
                <c:ptCount val="21"/>
                <c:pt idx="0">
                  <c:v>24</c:v>
                </c:pt>
                <c:pt idx="1">
                  <c:v>22.8</c:v>
                </c:pt>
                <c:pt idx="2">
                  <c:v>21.6</c:v>
                </c:pt>
                <c:pt idx="3">
                  <c:v>20.399999999999999</c:v>
                </c:pt>
                <c:pt idx="4">
                  <c:v>19.2</c:v>
                </c:pt>
                <c:pt idx="5">
                  <c:v>18</c:v>
                </c:pt>
                <c:pt idx="6">
                  <c:v>16.8</c:v>
                </c:pt>
                <c:pt idx="7">
                  <c:v>15.6</c:v>
                </c:pt>
                <c:pt idx="8">
                  <c:v>14.4</c:v>
                </c:pt>
                <c:pt idx="9">
                  <c:v>13.2</c:v>
                </c:pt>
                <c:pt idx="10">
                  <c:v>12</c:v>
                </c:pt>
                <c:pt idx="11">
                  <c:v>10.8</c:v>
                </c:pt>
                <c:pt idx="12">
                  <c:v>9.6</c:v>
                </c:pt>
                <c:pt idx="13">
                  <c:v>8.4</c:v>
                </c:pt>
                <c:pt idx="14">
                  <c:v>7.1999999999999993</c:v>
                </c:pt>
                <c:pt idx="15">
                  <c:v>6</c:v>
                </c:pt>
                <c:pt idx="16">
                  <c:v>4.8000000000000007</c:v>
                </c:pt>
                <c:pt idx="17">
                  <c:v>3.6000000000000014</c:v>
                </c:pt>
                <c:pt idx="18">
                  <c:v>2.3999999999999986</c:v>
                </c:pt>
                <c:pt idx="19">
                  <c:v>1.1999999999999993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B8-4F3A-8822-407163ACC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00896"/>
        <c:axId val="556202456"/>
      </c:scatterChart>
      <c:valAx>
        <c:axId val="551400896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202456"/>
        <c:crosses val="autoZero"/>
        <c:crossBetween val="midCat"/>
      </c:valAx>
      <c:valAx>
        <c:axId val="556202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40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IS-LM-Modell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'IS-LM-G'!$C$10</c:f>
              <c:strCache>
                <c:ptCount val="1"/>
                <c:pt idx="0">
                  <c:v>IS-G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'IS-LM-G'!$B$11:$B$31</c:f>
              <c:numCache>
                <c:formatCode>0</c:formatCode>
                <c:ptCount val="21"/>
                <c:pt idx="0">
                  <c:v>0</c:v>
                </c:pt>
                <c:pt idx="1">
                  <c:v>120</c:v>
                </c:pt>
                <c:pt idx="2">
                  <c:v>240</c:v>
                </c:pt>
                <c:pt idx="3">
                  <c:v>360</c:v>
                </c:pt>
                <c:pt idx="4">
                  <c:v>480</c:v>
                </c:pt>
                <c:pt idx="5">
                  <c:v>600</c:v>
                </c:pt>
                <c:pt idx="6">
                  <c:v>720</c:v>
                </c:pt>
                <c:pt idx="7">
                  <c:v>840</c:v>
                </c:pt>
                <c:pt idx="8">
                  <c:v>960</c:v>
                </c:pt>
                <c:pt idx="9">
                  <c:v>1080</c:v>
                </c:pt>
                <c:pt idx="10">
                  <c:v>1200</c:v>
                </c:pt>
                <c:pt idx="11">
                  <c:v>1320</c:v>
                </c:pt>
                <c:pt idx="12">
                  <c:v>1440</c:v>
                </c:pt>
                <c:pt idx="13">
                  <c:v>1560</c:v>
                </c:pt>
                <c:pt idx="14">
                  <c:v>1680</c:v>
                </c:pt>
                <c:pt idx="15">
                  <c:v>1800</c:v>
                </c:pt>
                <c:pt idx="16">
                  <c:v>1920</c:v>
                </c:pt>
                <c:pt idx="17">
                  <c:v>2040</c:v>
                </c:pt>
                <c:pt idx="18">
                  <c:v>2160</c:v>
                </c:pt>
                <c:pt idx="19">
                  <c:v>2280</c:v>
                </c:pt>
                <c:pt idx="20">
                  <c:v>2400</c:v>
                </c:pt>
              </c:numCache>
            </c:numRef>
          </c:xVal>
          <c:yVal>
            <c:numRef>
              <c:f>'IS-LM-G'!$C$11:$C$31</c:f>
              <c:numCache>
                <c:formatCode>0.00</c:formatCode>
                <c:ptCount val="21"/>
                <c:pt idx="0">
                  <c:v>24</c:v>
                </c:pt>
                <c:pt idx="1">
                  <c:v>22.8</c:v>
                </c:pt>
                <c:pt idx="2">
                  <c:v>21.6</c:v>
                </c:pt>
                <c:pt idx="3">
                  <c:v>20.399999999999999</c:v>
                </c:pt>
                <c:pt idx="4">
                  <c:v>19.2</c:v>
                </c:pt>
                <c:pt idx="5">
                  <c:v>18</c:v>
                </c:pt>
                <c:pt idx="6">
                  <c:v>16.8</c:v>
                </c:pt>
                <c:pt idx="7">
                  <c:v>15.6</c:v>
                </c:pt>
                <c:pt idx="8">
                  <c:v>14.4</c:v>
                </c:pt>
                <c:pt idx="9">
                  <c:v>13.2</c:v>
                </c:pt>
                <c:pt idx="10">
                  <c:v>12</c:v>
                </c:pt>
                <c:pt idx="11">
                  <c:v>10.8</c:v>
                </c:pt>
                <c:pt idx="12">
                  <c:v>9.6</c:v>
                </c:pt>
                <c:pt idx="13">
                  <c:v>8.4</c:v>
                </c:pt>
                <c:pt idx="14">
                  <c:v>7.1999999999999993</c:v>
                </c:pt>
                <c:pt idx="15">
                  <c:v>6</c:v>
                </c:pt>
                <c:pt idx="16">
                  <c:v>4.8000000000000007</c:v>
                </c:pt>
                <c:pt idx="17">
                  <c:v>3.6000000000000014</c:v>
                </c:pt>
                <c:pt idx="18">
                  <c:v>2.3999999999999986</c:v>
                </c:pt>
                <c:pt idx="19">
                  <c:v>1.1999999999999993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5D-49E4-B310-F510D7F96F0D}"/>
            </c:ext>
          </c:extLst>
        </c:ser>
        <c:ser>
          <c:idx val="1"/>
          <c:order val="1"/>
          <c:tx>
            <c:strRef>
              <c:f>'IS-LM-G'!$D$10</c:f>
              <c:strCache>
                <c:ptCount val="1"/>
                <c:pt idx="0">
                  <c:v>LM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'IS-LM-G'!$B$11:$B$31</c:f>
              <c:numCache>
                <c:formatCode>0</c:formatCode>
                <c:ptCount val="21"/>
                <c:pt idx="0">
                  <c:v>0</c:v>
                </c:pt>
                <c:pt idx="1">
                  <c:v>120</c:v>
                </c:pt>
                <c:pt idx="2">
                  <c:v>240</c:v>
                </c:pt>
                <c:pt idx="3">
                  <c:v>360</c:v>
                </c:pt>
                <c:pt idx="4">
                  <c:v>480</c:v>
                </c:pt>
                <c:pt idx="5">
                  <c:v>600</c:v>
                </c:pt>
                <c:pt idx="6">
                  <c:v>720</c:v>
                </c:pt>
                <c:pt idx="7">
                  <c:v>840</c:v>
                </c:pt>
                <c:pt idx="8">
                  <c:v>960</c:v>
                </c:pt>
                <c:pt idx="9">
                  <c:v>1080</c:v>
                </c:pt>
                <c:pt idx="10">
                  <c:v>1200</c:v>
                </c:pt>
                <c:pt idx="11">
                  <c:v>1320</c:v>
                </c:pt>
                <c:pt idx="12">
                  <c:v>1440</c:v>
                </c:pt>
                <c:pt idx="13">
                  <c:v>1560</c:v>
                </c:pt>
                <c:pt idx="14">
                  <c:v>1680</c:v>
                </c:pt>
                <c:pt idx="15">
                  <c:v>1800</c:v>
                </c:pt>
                <c:pt idx="16">
                  <c:v>1920</c:v>
                </c:pt>
                <c:pt idx="17">
                  <c:v>2040</c:v>
                </c:pt>
                <c:pt idx="18">
                  <c:v>2160</c:v>
                </c:pt>
                <c:pt idx="19">
                  <c:v>2280</c:v>
                </c:pt>
                <c:pt idx="20">
                  <c:v>2400</c:v>
                </c:pt>
              </c:numCache>
            </c:numRef>
          </c:xVal>
          <c:yVal>
            <c:numRef>
              <c:f>'IS-LM-G'!$D$11:$D$31</c:f>
              <c:numCache>
                <c:formatCode>0.00</c:formatCode>
                <c:ptCount val="21"/>
                <c:pt idx="0">
                  <c:v>-10</c:v>
                </c:pt>
                <c:pt idx="1">
                  <c:v>-7.6</c:v>
                </c:pt>
                <c:pt idx="2">
                  <c:v>-5.2</c:v>
                </c:pt>
                <c:pt idx="3">
                  <c:v>-2.8</c:v>
                </c:pt>
                <c:pt idx="4">
                  <c:v>-0.40000000000000036</c:v>
                </c:pt>
                <c:pt idx="5">
                  <c:v>2</c:v>
                </c:pt>
                <c:pt idx="6">
                  <c:v>4.4000000000000004</c:v>
                </c:pt>
                <c:pt idx="7">
                  <c:v>6.8000000000000007</c:v>
                </c:pt>
                <c:pt idx="8">
                  <c:v>9.1999999999999993</c:v>
                </c:pt>
                <c:pt idx="9">
                  <c:v>11.600000000000001</c:v>
                </c:pt>
                <c:pt idx="10">
                  <c:v>14</c:v>
                </c:pt>
                <c:pt idx="11">
                  <c:v>16.399999999999999</c:v>
                </c:pt>
                <c:pt idx="12">
                  <c:v>18.8</c:v>
                </c:pt>
                <c:pt idx="13">
                  <c:v>21.2</c:v>
                </c:pt>
                <c:pt idx="14">
                  <c:v>23.6</c:v>
                </c:pt>
                <c:pt idx="15">
                  <c:v>26</c:v>
                </c:pt>
                <c:pt idx="16">
                  <c:v>28.4</c:v>
                </c:pt>
                <c:pt idx="17">
                  <c:v>30.799999999999997</c:v>
                </c:pt>
                <c:pt idx="18">
                  <c:v>33.200000000000003</c:v>
                </c:pt>
                <c:pt idx="19">
                  <c:v>35.6</c:v>
                </c:pt>
                <c:pt idx="20">
                  <c:v>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5D-49E4-B310-F510D7F96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00896"/>
        <c:axId val="556202456"/>
      </c:scatterChart>
      <c:valAx>
        <c:axId val="551400896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202456"/>
        <c:crosses val="autoZero"/>
        <c:crossBetween val="midCat"/>
      </c:valAx>
      <c:valAx>
        <c:axId val="556202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40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IS-LM-Modell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'IS-LM-G'!$C$10</c:f>
              <c:strCache>
                <c:ptCount val="1"/>
                <c:pt idx="0">
                  <c:v>IS-G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'IS-LM-G'!$B$11:$B$31</c:f>
              <c:numCache>
                <c:formatCode>0</c:formatCode>
                <c:ptCount val="21"/>
                <c:pt idx="0">
                  <c:v>0</c:v>
                </c:pt>
                <c:pt idx="1">
                  <c:v>120</c:v>
                </c:pt>
                <c:pt idx="2">
                  <c:v>240</c:v>
                </c:pt>
                <c:pt idx="3">
                  <c:v>360</c:v>
                </c:pt>
                <c:pt idx="4">
                  <c:v>480</c:v>
                </c:pt>
                <c:pt idx="5">
                  <c:v>600</c:v>
                </c:pt>
                <c:pt idx="6">
                  <c:v>720</c:v>
                </c:pt>
                <c:pt idx="7">
                  <c:v>840</c:v>
                </c:pt>
                <c:pt idx="8">
                  <c:v>960</c:v>
                </c:pt>
                <c:pt idx="9">
                  <c:v>1080</c:v>
                </c:pt>
                <c:pt idx="10">
                  <c:v>1200</c:v>
                </c:pt>
                <c:pt idx="11">
                  <c:v>1320</c:v>
                </c:pt>
                <c:pt idx="12">
                  <c:v>1440</c:v>
                </c:pt>
                <c:pt idx="13">
                  <c:v>1560</c:v>
                </c:pt>
                <c:pt idx="14">
                  <c:v>1680</c:v>
                </c:pt>
                <c:pt idx="15">
                  <c:v>1800</c:v>
                </c:pt>
                <c:pt idx="16">
                  <c:v>1920</c:v>
                </c:pt>
                <c:pt idx="17">
                  <c:v>2040</c:v>
                </c:pt>
                <c:pt idx="18">
                  <c:v>2160</c:v>
                </c:pt>
                <c:pt idx="19">
                  <c:v>2280</c:v>
                </c:pt>
                <c:pt idx="20">
                  <c:v>2400</c:v>
                </c:pt>
              </c:numCache>
            </c:numRef>
          </c:xVal>
          <c:yVal>
            <c:numRef>
              <c:f>'IS-LM-G'!$C$11:$C$31</c:f>
              <c:numCache>
                <c:formatCode>0.00</c:formatCode>
                <c:ptCount val="21"/>
                <c:pt idx="0">
                  <c:v>24</c:v>
                </c:pt>
                <c:pt idx="1">
                  <c:v>22.8</c:v>
                </c:pt>
                <c:pt idx="2">
                  <c:v>21.6</c:v>
                </c:pt>
                <c:pt idx="3">
                  <c:v>20.399999999999999</c:v>
                </c:pt>
                <c:pt idx="4">
                  <c:v>19.2</c:v>
                </c:pt>
                <c:pt idx="5">
                  <c:v>18</c:v>
                </c:pt>
                <c:pt idx="6">
                  <c:v>16.8</c:v>
                </c:pt>
                <c:pt idx="7">
                  <c:v>15.6</c:v>
                </c:pt>
                <c:pt idx="8">
                  <c:v>14.4</c:v>
                </c:pt>
                <c:pt idx="9">
                  <c:v>13.2</c:v>
                </c:pt>
                <c:pt idx="10">
                  <c:v>12</c:v>
                </c:pt>
                <c:pt idx="11">
                  <c:v>10.8</c:v>
                </c:pt>
                <c:pt idx="12">
                  <c:v>9.6</c:v>
                </c:pt>
                <c:pt idx="13">
                  <c:v>8.4</c:v>
                </c:pt>
                <c:pt idx="14">
                  <c:v>7.1999999999999993</c:v>
                </c:pt>
                <c:pt idx="15">
                  <c:v>6</c:v>
                </c:pt>
                <c:pt idx="16">
                  <c:v>4.8000000000000007</c:v>
                </c:pt>
                <c:pt idx="17">
                  <c:v>3.6000000000000014</c:v>
                </c:pt>
                <c:pt idx="18">
                  <c:v>2.3999999999999986</c:v>
                </c:pt>
                <c:pt idx="19">
                  <c:v>1.1999999999999993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2B-4EBE-8696-F7F04352A497}"/>
            </c:ext>
          </c:extLst>
        </c:ser>
        <c:ser>
          <c:idx val="1"/>
          <c:order val="1"/>
          <c:tx>
            <c:strRef>
              <c:f>'IS-LM-G'!$D$10</c:f>
              <c:strCache>
                <c:ptCount val="1"/>
                <c:pt idx="0">
                  <c:v>LM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'IS-LM-G'!$B$11:$B$31</c:f>
              <c:numCache>
                <c:formatCode>0</c:formatCode>
                <c:ptCount val="21"/>
                <c:pt idx="0">
                  <c:v>0</c:v>
                </c:pt>
                <c:pt idx="1">
                  <c:v>120</c:v>
                </c:pt>
                <c:pt idx="2">
                  <c:v>240</c:v>
                </c:pt>
                <c:pt idx="3">
                  <c:v>360</c:v>
                </c:pt>
                <c:pt idx="4">
                  <c:v>480</c:v>
                </c:pt>
                <c:pt idx="5">
                  <c:v>600</c:v>
                </c:pt>
                <c:pt idx="6">
                  <c:v>720</c:v>
                </c:pt>
                <c:pt idx="7">
                  <c:v>840</c:v>
                </c:pt>
                <c:pt idx="8">
                  <c:v>960</c:v>
                </c:pt>
                <c:pt idx="9">
                  <c:v>1080</c:v>
                </c:pt>
                <c:pt idx="10">
                  <c:v>1200</c:v>
                </c:pt>
                <c:pt idx="11">
                  <c:v>1320</c:v>
                </c:pt>
                <c:pt idx="12">
                  <c:v>1440</c:v>
                </c:pt>
                <c:pt idx="13">
                  <c:v>1560</c:v>
                </c:pt>
                <c:pt idx="14">
                  <c:v>1680</c:v>
                </c:pt>
                <c:pt idx="15">
                  <c:v>1800</c:v>
                </c:pt>
                <c:pt idx="16">
                  <c:v>1920</c:v>
                </c:pt>
                <c:pt idx="17">
                  <c:v>2040</c:v>
                </c:pt>
                <c:pt idx="18">
                  <c:v>2160</c:v>
                </c:pt>
                <c:pt idx="19">
                  <c:v>2280</c:v>
                </c:pt>
                <c:pt idx="20">
                  <c:v>2400</c:v>
                </c:pt>
              </c:numCache>
            </c:numRef>
          </c:xVal>
          <c:yVal>
            <c:numRef>
              <c:f>'IS-LM-G'!$D$11:$D$31</c:f>
              <c:numCache>
                <c:formatCode>0.00</c:formatCode>
                <c:ptCount val="21"/>
                <c:pt idx="0">
                  <c:v>-10</c:v>
                </c:pt>
                <c:pt idx="1">
                  <c:v>-7.6</c:v>
                </c:pt>
                <c:pt idx="2">
                  <c:v>-5.2</c:v>
                </c:pt>
                <c:pt idx="3">
                  <c:v>-2.8</c:v>
                </c:pt>
                <c:pt idx="4">
                  <c:v>-0.40000000000000036</c:v>
                </c:pt>
                <c:pt idx="5">
                  <c:v>2</c:v>
                </c:pt>
                <c:pt idx="6">
                  <c:v>4.4000000000000004</c:v>
                </c:pt>
                <c:pt idx="7">
                  <c:v>6.8000000000000007</c:v>
                </c:pt>
                <c:pt idx="8">
                  <c:v>9.1999999999999993</c:v>
                </c:pt>
                <c:pt idx="9">
                  <c:v>11.600000000000001</c:v>
                </c:pt>
                <c:pt idx="10">
                  <c:v>14</c:v>
                </c:pt>
                <c:pt idx="11">
                  <c:v>16.399999999999999</c:v>
                </c:pt>
                <c:pt idx="12">
                  <c:v>18.8</c:v>
                </c:pt>
                <c:pt idx="13">
                  <c:v>21.2</c:v>
                </c:pt>
                <c:pt idx="14">
                  <c:v>23.6</c:v>
                </c:pt>
                <c:pt idx="15">
                  <c:v>26</c:v>
                </c:pt>
                <c:pt idx="16">
                  <c:v>28.4</c:v>
                </c:pt>
                <c:pt idx="17">
                  <c:v>30.799999999999997</c:v>
                </c:pt>
                <c:pt idx="18">
                  <c:v>33.200000000000003</c:v>
                </c:pt>
                <c:pt idx="19">
                  <c:v>35.6</c:v>
                </c:pt>
                <c:pt idx="20">
                  <c:v>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2B-4EBE-8696-F7F04352A497}"/>
            </c:ext>
          </c:extLst>
        </c:ser>
        <c:ser>
          <c:idx val="2"/>
          <c:order val="2"/>
          <c:tx>
            <c:v>y*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'IS-LM-G'!$H$8:$H$9</c:f>
              <c:numCache>
                <c:formatCode>General</c:formatCode>
                <c:ptCount val="2"/>
                <c:pt idx="0">
                  <c:v>1133.3333333333333</c:v>
                </c:pt>
                <c:pt idx="1">
                  <c:v>1133.3333333333333</c:v>
                </c:pt>
              </c:numCache>
            </c:numRef>
          </c:xVal>
          <c:yVal>
            <c:numRef>
              <c:f>'IS-LM-G'!$I$8:$I$9</c:f>
              <c:numCache>
                <c:formatCode>General</c:formatCode>
                <c:ptCount val="2"/>
                <c:pt idx="0">
                  <c:v>12.666666666666666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2B-4EBE-8696-F7F04352A497}"/>
            </c:ext>
          </c:extLst>
        </c:ser>
        <c:ser>
          <c:idx val="3"/>
          <c:order val="3"/>
          <c:tx>
            <c:v>i*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'IS-LM-G'!$H$10:$H$11</c:f>
              <c:numCache>
                <c:formatCode>General</c:formatCode>
                <c:ptCount val="2"/>
                <c:pt idx="0">
                  <c:v>1133.3333333333333</c:v>
                </c:pt>
                <c:pt idx="1">
                  <c:v>0</c:v>
                </c:pt>
              </c:numCache>
            </c:numRef>
          </c:xVal>
          <c:yVal>
            <c:numRef>
              <c:f>'IS-LM-G'!$I$10:$I$11</c:f>
              <c:numCache>
                <c:formatCode>General</c:formatCode>
                <c:ptCount val="2"/>
                <c:pt idx="0">
                  <c:v>12.666666666666666</c:v>
                </c:pt>
                <c:pt idx="1">
                  <c:v>12.666666666666666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12B-4EBE-8696-F7F04352A497}"/>
            </c:ext>
          </c:extLst>
        </c:ser>
        <c:ser>
          <c:idx val="4"/>
          <c:order val="4"/>
          <c:tx>
            <c:strRef>
              <c:f>'IS-LM'!$C$10</c:f>
              <c:strCache>
                <c:ptCount val="1"/>
                <c:pt idx="0">
                  <c:v>IS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'IS-LM'!$B$11:$B$31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'IS-LM'!$C$11:$C$31</c:f>
              <c:numCache>
                <c:formatCode>0.00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12B-4EBE-8696-F7F04352A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00896"/>
        <c:axId val="556202456"/>
      </c:scatterChart>
      <c:valAx>
        <c:axId val="551400896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202456"/>
        <c:crosses val="autoZero"/>
        <c:crossBetween val="midCat"/>
      </c:valAx>
      <c:valAx>
        <c:axId val="55620245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40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IS-LM-Modell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'IS-LM-M'!$C$10</c:f>
              <c:strCache>
                <c:ptCount val="1"/>
                <c:pt idx="0">
                  <c:v>IS-G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'IS-LM-M'!$B$11:$B$31</c:f>
              <c:numCache>
                <c:formatCode>0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xVal>
          <c:yVal>
            <c:numRef>
              <c:f>'IS-LM-M'!$C$11:$C$31</c:f>
              <c:numCache>
                <c:formatCode>0.00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C9-40B4-92B0-A67C87198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00896"/>
        <c:axId val="556202456"/>
      </c:scatterChart>
      <c:valAx>
        <c:axId val="551400896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202456"/>
        <c:crosses val="autoZero"/>
        <c:crossBetween val="midCat"/>
      </c:valAx>
      <c:valAx>
        <c:axId val="556202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40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13</xdr:row>
      <xdr:rowOff>23813</xdr:rowOff>
    </xdr:from>
    <xdr:to>
      <xdr:col>11</xdr:col>
      <xdr:colOff>4762</xdr:colOff>
      <xdr:row>32</xdr:row>
      <xdr:rowOff>85726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409575</xdr:colOff>
      <xdr:row>12</xdr:row>
      <xdr:rowOff>114301</xdr:rowOff>
    </xdr:from>
    <xdr:to>
      <xdr:col>20</xdr:col>
      <xdr:colOff>409575</xdr:colOff>
      <xdr:row>27</xdr:row>
      <xdr:rowOff>142876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747713</xdr:colOff>
      <xdr:row>11</xdr:row>
      <xdr:rowOff>9526</xdr:rowOff>
    </xdr:from>
    <xdr:to>
      <xdr:col>11</xdr:col>
      <xdr:colOff>747713</xdr:colOff>
      <xdr:row>26</xdr:row>
      <xdr:rowOff>38101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12</xdr:col>
      <xdr:colOff>0</xdr:colOff>
      <xdr:row>43</xdr:row>
      <xdr:rowOff>28575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45</xdr:row>
      <xdr:rowOff>0</xdr:rowOff>
    </xdr:from>
    <xdr:to>
      <xdr:col>12</xdr:col>
      <xdr:colOff>0</xdr:colOff>
      <xdr:row>60</xdr:row>
      <xdr:rowOff>28575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747713</xdr:colOff>
      <xdr:row>11</xdr:row>
      <xdr:rowOff>9526</xdr:rowOff>
    </xdr:from>
    <xdr:to>
      <xdr:col>11</xdr:col>
      <xdr:colOff>747713</xdr:colOff>
      <xdr:row>26</xdr:row>
      <xdr:rowOff>38101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12</xdr:col>
      <xdr:colOff>0</xdr:colOff>
      <xdr:row>43</xdr:row>
      <xdr:rowOff>28575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45</xdr:row>
      <xdr:rowOff>0</xdr:rowOff>
    </xdr:from>
    <xdr:to>
      <xdr:col>12</xdr:col>
      <xdr:colOff>0</xdr:colOff>
      <xdr:row>60</xdr:row>
      <xdr:rowOff>28575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747713</xdr:colOff>
      <xdr:row>11</xdr:row>
      <xdr:rowOff>9526</xdr:rowOff>
    </xdr:from>
    <xdr:to>
      <xdr:col>11</xdr:col>
      <xdr:colOff>747713</xdr:colOff>
      <xdr:row>26</xdr:row>
      <xdr:rowOff>38101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12</xdr:col>
      <xdr:colOff>0</xdr:colOff>
      <xdr:row>43</xdr:row>
      <xdr:rowOff>28575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45</xdr:row>
      <xdr:rowOff>0</xdr:rowOff>
    </xdr:from>
    <xdr:to>
      <xdr:col>12</xdr:col>
      <xdr:colOff>0</xdr:colOff>
      <xdr:row>60</xdr:row>
      <xdr:rowOff>28575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1</xdr:row>
      <xdr:rowOff>171450</xdr:rowOff>
    </xdr:from>
    <xdr:to>
      <xdr:col>12</xdr:col>
      <xdr:colOff>4762</xdr:colOff>
      <xdr:row>17</xdr:row>
      <xdr:rowOff>19050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0</xdr:colOff>
      <xdr:row>18</xdr:row>
      <xdr:rowOff>28575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tabSelected="1" topLeftCell="D1" workbookViewId="0">
      <selection activeCell="N10" sqref="N10"/>
    </sheetView>
  </sheetViews>
  <sheetFormatPr baseColWidth="10" defaultRowHeight="14.25" x14ac:dyDescent="0.45"/>
  <sheetData>
    <row r="1" spans="1:17" x14ac:dyDescent="0.45">
      <c r="B1" t="s">
        <v>29</v>
      </c>
      <c r="C1">
        <v>10</v>
      </c>
    </row>
    <row r="2" spans="1:17" x14ac:dyDescent="0.45">
      <c r="B2" t="s">
        <v>2</v>
      </c>
      <c r="C2">
        <v>0.8</v>
      </c>
    </row>
    <row r="3" spans="1:17" x14ac:dyDescent="0.45">
      <c r="B3" t="s">
        <v>30</v>
      </c>
      <c r="C3">
        <v>20</v>
      </c>
      <c r="G3" t="s">
        <v>16</v>
      </c>
      <c r="H3" t="s">
        <v>31</v>
      </c>
    </row>
    <row r="4" spans="1:17" x14ac:dyDescent="0.45">
      <c r="B4" t="s">
        <v>32</v>
      </c>
      <c r="C4">
        <v>-4</v>
      </c>
      <c r="F4" t="s">
        <v>15</v>
      </c>
      <c r="G4">
        <v>400</v>
      </c>
      <c r="H4">
        <v>0</v>
      </c>
    </row>
    <row r="5" spans="1:17" x14ac:dyDescent="0.45">
      <c r="B5" t="s">
        <v>5</v>
      </c>
      <c r="C5">
        <v>50</v>
      </c>
      <c r="G5">
        <v>400</v>
      </c>
      <c r="H5">
        <v>400</v>
      </c>
    </row>
    <row r="6" spans="1:17" x14ac:dyDescent="0.45">
      <c r="A6">
        <v>0.4</v>
      </c>
      <c r="B6" t="s">
        <v>33</v>
      </c>
      <c r="C6">
        <f>A6*C5</f>
        <v>20</v>
      </c>
      <c r="G6">
        <v>500</v>
      </c>
      <c r="H6">
        <v>0</v>
      </c>
      <c r="O6" t="s">
        <v>15</v>
      </c>
      <c r="P6">
        <v>0</v>
      </c>
      <c r="Q6">
        <v>320</v>
      </c>
    </row>
    <row r="7" spans="1:17" x14ac:dyDescent="0.45">
      <c r="B7" t="s">
        <v>6</v>
      </c>
      <c r="C7">
        <v>2400</v>
      </c>
      <c r="G7">
        <f>G6</f>
        <v>500</v>
      </c>
      <c r="H7">
        <f>G7</f>
        <v>500</v>
      </c>
      <c r="P7">
        <v>4</v>
      </c>
      <c r="Q7">
        <f>Q6</f>
        <v>320</v>
      </c>
    </row>
    <row r="8" spans="1:17" x14ac:dyDescent="0.45">
      <c r="B8" t="s">
        <v>7</v>
      </c>
      <c r="C8">
        <v>2</v>
      </c>
      <c r="P8">
        <f>P7</f>
        <v>4</v>
      </c>
      <c r="Q8">
        <f>Q7</f>
        <v>320</v>
      </c>
    </row>
    <row r="9" spans="1:17" x14ac:dyDescent="0.45">
      <c r="B9" t="s">
        <v>8</v>
      </c>
      <c r="C9">
        <v>4</v>
      </c>
      <c r="P9">
        <f>P8</f>
        <v>4</v>
      </c>
      <c r="Q9">
        <v>0</v>
      </c>
    </row>
    <row r="10" spans="1:17" x14ac:dyDescent="0.45">
      <c r="B10" t="s">
        <v>9</v>
      </c>
      <c r="C10">
        <v>20</v>
      </c>
    </row>
    <row r="12" spans="1:17" x14ac:dyDescent="0.45">
      <c r="B12">
        <v>10</v>
      </c>
      <c r="L12">
        <v>0.1</v>
      </c>
    </row>
    <row r="13" spans="1:17" x14ac:dyDescent="0.45">
      <c r="B13" t="s">
        <v>16</v>
      </c>
      <c r="C13" t="s">
        <v>31</v>
      </c>
      <c r="D13" t="s">
        <v>34</v>
      </c>
      <c r="E13" t="s">
        <v>35</v>
      </c>
      <c r="L13" t="s">
        <v>36</v>
      </c>
      <c r="M13" t="s">
        <v>0</v>
      </c>
      <c r="N13" t="s">
        <v>14</v>
      </c>
    </row>
    <row r="14" spans="1:17" x14ac:dyDescent="0.45">
      <c r="B14">
        <v>0</v>
      </c>
      <c r="C14">
        <f>$C$1+$C$2*B14+$C$3+$C$5</f>
        <v>80</v>
      </c>
      <c r="D14">
        <f>B14</f>
        <v>0</v>
      </c>
      <c r="E14">
        <f>C14+$C$6</f>
        <v>100</v>
      </c>
      <c r="L14">
        <v>0</v>
      </c>
      <c r="M14">
        <f>400-20*L14</f>
        <v>400</v>
      </c>
      <c r="N14">
        <f>300+5*L14</f>
        <v>300</v>
      </c>
    </row>
    <row r="15" spans="1:17" x14ac:dyDescent="0.45">
      <c r="B15">
        <f>B14+$B$12</f>
        <v>10</v>
      </c>
      <c r="C15">
        <f>$C$1+$C$2*B15+$C$3+$C$5</f>
        <v>88</v>
      </c>
      <c r="D15">
        <f>B15</f>
        <v>10</v>
      </c>
      <c r="E15">
        <f t="shared" ref="E15:E78" si="0">C15+$C$6</f>
        <v>108</v>
      </c>
      <c r="L15">
        <f>L14+$L$12</f>
        <v>0.1</v>
      </c>
      <c r="M15">
        <f t="shared" ref="M15:M78" si="1">400-20*L15</f>
        <v>398</v>
      </c>
      <c r="N15">
        <f t="shared" ref="N15:N78" si="2">300+5*L15</f>
        <v>300.5</v>
      </c>
    </row>
    <row r="16" spans="1:17" x14ac:dyDescent="0.45">
      <c r="B16">
        <f t="shared" ref="B16:B79" si="3">B15+$B$12</f>
        <v>20</v>
      </c>
      <c r="C16">
        <f t="shared" ref="C16:C79" si="4">$C$1+$C$2*B16+$C$3+$C$5</f>
        <v>96</v>
      </c>
      <c r="D16">
        <f t="shared" ref="D16:D79" si="5">B16</f>
        <v>20</v>
      </c>
      <c r="E16">
        <f t="shared" si="0"/>
        <v>116</v>
      </c>
      <c r="L16">
        <f t="shared" ref="L16:L79" si="6">L15+$L$12</f>
        <v>0.2</v>
      </c>
      <c r="M16">
        <f t="shared" si="1"/>
        <v>396</v>
      </c>
      <c r="N16">
        <f t="shared" si="2"/>
        <v>301</v>
      </c>
    </row>
    <row r="17" spans="2:14" x14ac:dyDescent="0.45">
      <c r="B17">
        <f t="shared" si="3"/>
        <v>30</v>
      </c>
      <c r="C17">
        <f t="shared" si="4"/>
        <v>104</v>
      </c>
      <c r="D17">
        <f t="shared" si="5"/>
        <v>30</v>
      </c>
      <c r="E17">
        <f t="shared" si="0"/>
        <v>124</v>
      </c>
      <c r="L17">
        <f t="shared" si="6"/>
        <v>0.30000000000000004</v>
      </c>
      <c r="M17">
        <f t="shared" si="1"/>
        <v>394</v>
      </c>
      <c r="N17">
        <f t="shared" si="2"/>
        <v>301.5</v>
      </c>
    </row>
    <row r="18" spans="2:14" x14ac:dyDescent="0.45">
      <c r="B18">
        <f t="shared" si="3"/>
        <v>40</v>
      </c>
      <c r="C18">
        <f t="shared" si="4"/>
        <v>112</v>
      </c>
      <c r="D18">
        <f t="shared" si="5"/>
        <v>40</v>
      </c>
      <c r="E18">
        <f t="shared" si="0"/>
        <v>132</v>
      </c>
      <c r="L18">
        <f t="shared" si="6"/>
        <v>0.4</v>
      </c>
      <c r="M18">
        <f t="shared" si="1"/>
        <v>392</v>
      </c>
      <c r="N18">
        <f t="shared" si="2"/>
        <v>302</v>
      </c>
    </row>
    <row r="19" spans="2:14" x14ac:dyDescent="0.45">
      <c r="B19">
        <f t="shared" si="3"/>
        <v>50</v>
      </c>
      <c r="C19">
        <f t="shared" si="4"/>
        <v>120</v>
      </c>
      <c r="D19">
        <f t="shared" si="5"/>
        <v>50</v>
      </c>
      <c r="E19">
        <f t="shared" si="0"/>
        <v>140</v>
      </c>
      <c r="L19">
        <f t="shared" si="6"/>
        <v>0.5</v>
      </c>
      <c r="M19">
        <f t="shared" si="1"/>
        <v>390</v>
      </c>
      <c r="N19">
        <f t="shared" si="2"/>
        <v>302.5</v>
      </c>
    </row>
    <row r="20" spans="2:14" x14ac:dyDescent="0.45">
      <c r="B20">
        <f t="shared" si="3"/>
        <v>60</v>
      </c>
      <c r="C20">
        <f t="shared" si="4"/>
        <v>128</v>
      </c>
      <c r="D20">
        <f t="shared" si="5"/>
        <v>60</v>
      </c>
      <c r="E20">
        <f t="shared" si="0"/>
        <v>148</v>
      </c>
      <c r="L20">
        <f t="shared" si="6"/>
        <v>0.6</v>
      </c>
      <c r="M20">
        <f t="shared" si="1"/>
        <v>388</v>
      </c>
      <c r="N20">
        <f t="shared" si="2"/>
        <v>303</v>
      </c>
    </row>
    <row r="21" spans="2:14" x14ac:dyDescent="0.45">
      <c r="B21">
        <f t="shared" si="3"/>
        <v>70</v>
      </c>
      <c r="C21">
        <f t="shared" si="4"/>
        <v>136</v>
      </c>
      <c r="D21">
        <f t="shared" si="5"/>
        <v>70</v>
      </c>
      <c r="E21">
        <f t="shared" si="0"/>
        <v>156</v>
      </c>
      <c r="L21">
        <f t="shared" si="6"/>
        <v>0.7</v>
      </c>
      <c r="M21">
        <f t="shared" si="1"/>
        <v>386</v>
      </c>
      <c r="N21">
        <f t="shared" si="2"/>
        <v>303.5</v>
      </c>
    </row>
    <row r="22" spans="2:14" x14ac:dyDescent="0.45">
      <c r="B22">
        <f t="shared" si="3"/>
        <v>80</v>
      </c>
      <c r="C22">
        <f t="shared" si="4"/>
        <v>144</v>
      </c>
      <c r="D22">
        <f t="shared" si="5"/>
        <v>80</v>
      </c>
      <c r="E22">
        <f t="shared" si="0"/>
        <v>164</v>
      </c>
      <c r="L22">
        <f t="shared" si="6"/>
        <v>0.79999999999999993</v>
      </c>
      <c r="M22">
        <f t="shared" si="1"/>
        <v>384</v>
      </c>
      <c r="N22">
        <f t="shared" si="2"/>
        <v>304</v>
      </c>
    </row>
    <row r="23" spans="2:14" x14ac:dyDescent="0.45">
      <c r="B23">
        <f t="shared" si="3"/>
        <v>90</v>
      </c>
      <c r="C23">
        <f t="shared" si="4"/>
        <v>152</v>
      </c>
      <c r="D23">
        <f t="shared" si="5"/>
        <v>90</v>
      </c>
      <c r="E23">
        <f t="shared" si="0"/>
        <v>172</v>
      </c>
      <c r="L23">
        <f t="shared" si="6"/>
        <v>0.89999999999999991</v>
      </c>
      <c r="M23">
        <f t="shared" si="1"/>
        <v>382</v>
      </c>
      <c r="N23">
        <f t="shared" si="2"/>
        <v>304.5</v>
      </c>
    </row>
    <row r="24" spans="2:14" x14ac:dyDescent="0.45">
      <c r="B24">
        <f t="shared" si="3"/>
        <v>100</v>
      </c>
      <c r="C24">
        <f t="shared" si="4"/>
        <v>160</v>
      </c>
      <c r="D24">
        <f t="shared" si="5"/>
        <v>100</v>
      </c>
      <c r="E24">
        <f t="shared" si="0"/>
        <v>180</v>
      </c>
      <c r="L24">
        <f t="shared" si="6"/>
        <v>0.99999999999999989</v>
      </c>
      <c r="M24">
        <f t="shared" si="1"/>
        <v>380</v>
      </c>
      <c r="N24">
        <f t="shared" si="2"/>
        <v>305</v>
      </c>
    </row>
    <row r="25" spans="2:14" x14ac:dyDescent="0.45">
      <c r="B25">
        <f t="shared" si="3"/>
        <v>110</v>
      </c>
      <c r="C25">
        <f t="shared" si="4"/>
        <v>168</v>
      </c>
      <c r="D25">
        <f t="shared" si="5"/>
        <v>110</v>
      </c>
      <c r="E25">
        <f t="shared" si="0"/>
        <v>188</v>
      </c>
      <c r="L25">
        <f t="shared" si="6"/>
        <v>1.0999999999999999</v>
      </c>
      <c r="M25">
        <f t="shared" si="1"/>
        <v>378</v>
      </c>
      <c r="N25">
        <f t="shared" si="2"/>
        <v>305.5</v>
      </c>
    </row>
    <row r="26" spans="2:14" x14ac:dyDescent="0.45">
      <c r="B26">
        <f t="shared" si="3"/>
        <v>120</v>
      </c>
      <c r="C26">
        <f t="shared" si="4"/>
        <v>176</v>
      </c>
      <c r="D26">
        <f t="shared" si="5"/>
        <v>120</v>
      </c>
      <c r="E26">
        <f t="shared" si="0"/>
        <v>196</v>
      </c>
      <c r="L26">
        <f t="shared" si="6"/>
        <v>1.2</v>
      </c>
      <c r="M26">
        <f t="shared" si="1"/>
        <v>376</v>
      </c>
      <c r="N26">
        <f t="shared" si="2"/>
        <v>306</v>
      </c>
    </row>
    <row r="27" spans="2:14" x14ac:dyDescent="0.45">
      <c r="B27">
        <f t="shared" si="3"/>
        <v>130</v>
      </c>
      <c r="C27">
        <f t="shared" si="4"/>
        <v>184</v>
      </c>
      <c r="D27">
        <f t="shared" si="5"/>
        <v>130</v>
      </c>
      <c r="E27">
        <f t="shared" si="0"/>
        <v>204</v>
      </c>
      <c r="L27">
        <f t="shared" si="6"/>
        <v>1.3</v>
      </c>
      <c r="M27">
        <f t="shared" si="1"/>
        <v>374</v>
      </c>
      <c r="N27">
        <f t="shared" si="2"/>
        <v>306.5</v>
      </c>
    </row>
    <row r="28" spans="2:14" x14ac:dyDescent="0.45">
      <c r="B28">
        <f t="shared" si="3"/>
        <v>140</v>
      </c>
      <c r="C28">
        <f t="shared" si="4"/>
        <v>192</v>
      </c>
      <c r="D28">
        <f t="shared" si="5"/>
        <v>140</v>
      </c>
      <c r="E28">
        <f t="shared" si="0"/>
        <v>212</v>
      </c>
      <c r="L28">
        <f t="shared" si="6"/>
        <v>1.4000000000000001</v>
      </c>
      <c r="M28">
        <f t="shared" si="1"/>
        <v>372</v>
      </c>
      <c r="N28">
        <f t="shared" si="2"/>
        <v>307</v>
      </c>
    </row>
    <row r="29" spans="2:14" x14ac:dyDescent="0.45">
      <c r="B29">
        <f t="shared" si="3"/>
        <v>150</v>
      </c>
      <c r="C29">
        <f t="shared" si="4"/>
        <v>200</v>
      </c>
      <c r="D29">
        <f t="shared" si="5"/>
        <v>150</v>
      </c>
      <c r="E29">
        <f t="shared" si="0"/>
        <v>220</v>
      </c>
      <c r="L29">
        <f t="shared" si="6"/>
        <v>1.5000000000000002</v>
      </c>
      <c r="M29">
        <f t="shared" si="1"/>
        <v>370</v>
      </c>
      <c r="N29">
        <f t="shared" si="2"/>
        <v>307.5</v>
      </c>
    </row>
    <row r="30" spans="2:14" x14ac:dyDescent="0.45">
      <c r="B30">
        <f t="shared" si="3"/>
        <v>160</v>
      </c>
      <c r="C30">
        <f t="shared" si="4"/>
        <v>208</v>
      </c>
      <c r="D30">
        <f t="shared" si="5"/>
        <v>160</v>
      </c>
      <c r="E30">
        <f t="shared" si="0"/>
        <v>228</v>
      </c>
      <c r="L30">
        <f t="shared" si="6"/>
        <v>1.6000000000000003</v>
      </c>
      <c r="M30">
        <f t="shared" si="1"/>
        <v>368</v>
      </c>
      <c r="N30">
        <f t="shared" si="2"/>
        <v>308</v>
      </c>
    </row>
    <row r="31" spans="2:14" x14ac:dyDescent="0.45">
      <c r="B31">
        <f t="shared" si="3"/>
        <v>170</v>
      </c>
      <c r="C31">
        <f t="shared" si="4"/>
        <v>216</v>
      </c>
      <c r="D31">
        <f t="shared" si="5"/>
        <v>170</v>
      </c>
      <c r="E31">
        <f t="shared" si="0"/>
        <v>236</v>
      </c>
      <c r="L31">
        <f t="shared" si="6"/>
        <v>1.7000000000000004</v>
      </c>
      <c r="M31">
        <f t="shared" si="1"/>
        <v>366</v>
      </c>
      <c r="N31">
        <f t="shared" si="2"/>
        <v>308.5</v>
      </c>
    </row>
    <row r="32" spans="2:14" x14ac:dyDescent="0.45">
      <c r="B32">
        <f t="shared" si="3"/>
        <v>180</v>
      </c>
      <c r="C32">
        <f t="shared" si="4"/>
        <v>224</v>
      </c>
      <c r="D32">
        <f t="shared" si="5"/>
        <v>180</v>
      </c>
      <c r="E32">
        <f t="shared" si="0"/>
        <v>244</v>
      </c>
      <c r="L32">
        <f t="shared" si="6"/>
        <v>1.8000000000000005</v>
      </c>
      <c r="M32">
        <f t="shared" si="1"/>
        <v>364</v>
      </c>
      <c r="N32">
        <f t="shared" si="2"/>
        <v>309</v>
      </c>
    </row>
    <row r="33" spans="2:14" x14ac:dyDescent="0.45">
      <c r="B33">
        <f t="shared" si="3"/>
        <v>190</v>
      </c>
      <c r="C33">
        <f t="shared" si="4"/>
        <v>232</v>
      </c>
      <c r="D33">
        <f t="shared" si="5"/>
        <v>190</v>
      </c>
      <c r="E33">
        <f t="shared" si="0"/>
        <v>252</v>
      </c>
      <c r="L33">
        <f t="shared" si="6"/>
        <v>1.9000000000000006</v>
      </c>
      <c r="M33">
        <f t="shared" si="1"/>
        <v>362</v>
      </c>
      <c r="N33">
        <f t="shared" si="2"/>
        <v>309.5</v>
      </c>
    </row>
    <row r="34" spans="2:14" x14ac:dyDescent="0.45">
      <c r="B34">
        <f t="shared" si="3"/>
        <v>200</v>
      </c>
      <c r="C34">
        <f t="shared" si="4"/>
        <v>240</v>
      </c>
      <c r="D34">
        <f t="shared" si="5"/>
        <v>200</v>
      </c>
      <c r="E34">
        <f t="shared" si="0"/>
        <v>260</v>
      </c>
      <c r="L34">
        <f t="shared" si="6"/>
        <v>2.0000000000000004</v>
      </c>
      <c r="M34">
        <f t="shared" si="1"/>
        <v>360</v>
      </c>
      <c r="N34">
        <f t="shared" si="2"/>
        <v>310</v>
      </c>
    </row>
    <row r="35" spans="2:14" x14ac:dyDescent="0.45">
      <c r="B35">
        <f t="shared" si="3"/>
        <v>210</v>
      </c>
      <c r="C35">
        <f t="shared" si="4"/>
        <v>248</v>
      </c>
      <c r="D35">
        <f t="shared" si="5"/>
        <v>210</v>
      </c>
      <c r="E35">
        <f t="shared" si="0"/>
        <v>268</v>
      </c>
      <c r="L35">
        <f t="shared" si="6"/>
        <v>2.1000000000000005</v>
      </c>
      <c r="M35">
        <f t="shared" si="1"/>
        <v>358</v>
      </c>
      <c r="N35">
        <f t="shared" si="2"/>
        <v>310.5</v>
      </c>
    </row>
    <row r="36" spans="2:14" x14ac:dyDescent="0.45">
      <c r="B36">
        <f t="shared" si="3"/>
        <v>220</v>
      </c>
      <c r="C36">
        <f t="shared" si="4"/>
        <v>256</v>
      </c>
      <c r="D36">
        <f t="shared" si="5"/>
        <v>220</v>
      </c>
      <c r="E36">
        <f t="shared" si="0"/>
        <v>276</v>
      </c>
      <c r="L36">
        <f t="shared" si="6"/>
        <v>2.2000000000000006</v>
      </c>
      <c r="M36">
        <f t="shared" si="1"/>
        <v>356</v>
      </c>
      <c r="N36">
        <f t="shared" si="2"/>
        <v>311</v>
      </c>
    </row>
    <row r="37" spans="2:14" x14ac:dyDescent="0.45">
      <c r="B37">
        <f t="shared" si="3"/>
        <v>230</v>
      </c>
      <c r="C37">
        <f t="shared" si="4"/>
        <v>264</v>
      </c>
      <c r="D37">
        <f t="shared" si="5"/>
        <v>230</v>
      </c>
      <c r="E37">
        <f t="shared" si="0"/>
        <v>284</v>
      </c>
      <c r="L37">
        <f t="shared" si="6"/>
        <v>2.3000000000000007</v>
      </c>
      <c r="M37">
        <f t="shared" si="1"/>
        <v>354</v>
      </c>
      <c r="N37">
        <f t="shared" si="2"/>
        <v>311.5</v>
      </c>
    </row>
    <row r="38" spans="2:14" x14ac:dyDescent="0.45">
      <c r="B38">
        <f t="shared" si="3"/>
        <v>240</v>
      </c>
      <c r="C38">
        <f t="shared" si="4"/>
        <v>272</v>
      </c>
      <c r="D38">
        <f t="shared" si="5"/>
        <v>240</v>
      </c>
      <c r="E38">
        <f t="shared" si="0"/>
        <v>292</v>
      </c>
      <c r="L38">
        <f t="shared" si="6"/>
        <v>2.4000000000000008</v>
      </c>
      <c r="M38">
        <f t="shared" si="1"/>
        <v>352</v>
      </c>
      <c r="N38">
        <f t="shared" si="2"/>
        <v>312</v>
      </c>
    </row>
    <row r="39" spans="2:14" x14ac:dyDescent="0.45">
      <c r="B39">
        <f t="shared" si="3"/>
        <v>250</v>
      </c>
      <c r="C39">
        <f t="shared" si="4"/>
        <v>280</v>
      </c>
      <c r="D39">
        <f t="shared" si="5"/>
        <v>250</v>
      </c>
      <c r="E39">
        <f t="shared" si="0"/>
        <v>300</v>
      </c>
      <c r="L39">
        <f t="shared" si="6"/>
        <v>2.5000000000000009</v>
      </c>
      <c r="M39">
        <f t="shared" si="1"/>
        <v>350</v>
      </c>
      <c r="N39">
        <f t="shared" si="2"/>
        <v>312.5</v>
      </c>
    </row>
    <row r="40" spans="2:14" x14ac:dyDescent="0.45">
      <c r="B40">
        <f t="shared" si="3"/>
        <v>260</v>
      </c>
      <c r="C40">
        <f t="shared" si="4"/>
        <v>288</v>
      </c>
      <c r="D40">
        <f t="shared" si="5"/>
        <v>260</v>
      </c>
      <c r="E40">
        <f t="shared" si="0"/>
        <v>308</v>
      </c>
      <c r="L40">
        <f t="shared" si="6"/>
        <v>2.600000000000001</v>
      </c>
      <c r="M40">
        <f t="shared" si="1"/>
        <v>348</v>
      </c>
      <c r="N40">
        <f t="shared" si="2"/>
        <v>313</v>
      </c>
    </row>
    <row r="41" spans="2:14" x14ac:dyDescent="0.45">
      <c r="B41">
        <f t="shared" si="3"/>
        <v>270</v>
      </c>
      <c r="C41">
        <f t="shared" si="4"/>
        <v>296</v>
      </c>
      <c r="D41">
        <f t="shared" si="5"/>
        <v>270</v>
      </c>
      <c r="E41">
        <f t="shared" si="0"/>
        <v>316</v>
      </c>
      <c r="L41">
        <f t="shared" si="6"/>
        <v>2.7000000000000011</v>
      </c>
      <c r="M41">
        <f t="shared" si="1"/>
        <v>346</v>
      </c>
      <c r="N41">
        <f t="shared" si="2"/>
        <v>313.5</v>
      </c>
    </row>
    <row r="42" spans="2:14" x14ac:dyDescent="0.45">
      <c r="B42">
        <f t="shared" si="3"/>
        <v>280</v>
      </c>
      <c r="C42">
        <f t="shared" si="4"/>
        <v>304</v>
      </c>
      <c r="D42">
        <f t="shared" si="5"/>
        <v>280</v>
      </c>
      <c r="E42">
        <f t="shared" si="0"/>
        <v>324</v>
      </c>
      <c r="L42">
        <f t="shared" si="6"/>
        <v>2.8000000000000012</v>
      </c>
      <c r="M42">
        <f t="shared" si="1"/>
        <v>344</v>
      </c>
      <c r="N42">
        <f t="shared" si="2"/>
        <v>314</v>
      </c>
    </row>
    <row r="43" spans="2:14" x14ac:dyDescent="0.45">
      <c r="B43">
        <f t="shared" si="3"/>
        <v>290</v>
      </c>
      <c r="C43">
        <f t="shared" si="4"/>
        <v>312</v>
      </c>
      <c r="D43">
        <f t="shared" si="5"/>
        <v>290</v>
      </c>
      <c r="E43">
        <f t="shared" si="0"/>
        <v>332</v>
      </c>
      <c r="L43">
        <f t="shared" si="6"/>
        <v>2.9000000000000012</v>
      </c>
      <c r="M43">
        <f t="shared" si="1"/>
        <v>342</v>
      </c>
      <c r="N43">
        <f t="shared" si="2"/>
        <v>314.5</v>
      </c>
    </row>
    <row r="44" spans="2:14" x14ac:dyDescent="0.45">
      <c r="B44">
        <f t="shared" si="3"/>
        <v>300</v>
      </c>
      <c r="C44">
        <f t="shared" si="4"/>
        <v>320</v>
      </c>
      <c r="D44">
        <f t="shared" si="5"/>
        <v>300</v>
      </c>
      <c r="E44">
        <f t="shared" si="0"/>
        <v>340</v>
      </c>
      <c r="L44">
        <f t="shared" si="6"/>
        <v>3.0000000000000013</v>
      </c>
      <c r="M44">
        <f t="shared" si="1"/>
        <v>340</v>
      </c>
      <c r="N44">
        <f t="shared" si="2"/>
        <v>315</v>
      </c>
    </row>
    <row r="45" spans="2:14" x14ac:dyDescent="0.45">
      <c r="B45">
        <f t="shared" si="3"/>
        <v>310</v>
      </c>
      <c r="C45">
        <f t="shared" si="4"/>
        <v>328</v>
      </c>
      <c r="D45">
        <f t="shared" si="5"/>
        <v>310</v>
      </c>
      <c r="E45">
        <f t="shared" si="0"/>
        <v>348</v>
      </c>
      <c r="L45">
        <f t="shared" si="6"/>
        <v>3.1000000000000014</v>
      </c>
      <c r="M45">
        <f t="shared" si="1"/>
        <v>338</v>
      </c>
      <c r="N45">
        <f t="shared" si="2"/>
        <v>315.5</v>
      </c>
    </row>
    <row r="46" spans="2:14" x14ac:dyDescent="0.45">
      <c r="B46">
        <f t="shared" si="3"/>
        <v>320</v>
      </c>
      <c r="C46">
        <f t="shared" si="4"/>
        <v>336</v>
      </c>
      <c r="D46">
        <f t="shared" si="5"/>
        <v>320</v>
      </c>
      <c r="E46">
        <f t="shared" si="0"/>
        <v>356</v>
      </c>
      <c r="L46">
        <f t="shared" si="6"/>
        <v>3.2000000000000015</v>
      </c>
      <c r="M46">
        <f t="shared" si="1"/>
        <v>336</v>
      </c>
      <c r="N46">
        <f t="shared" si="2"/>
        <v>316</v>
      </c>
    </row>
    <row r="47" spans="2:14" x14ac:dyDescent="0.45">
      <c r="B47">
        <f t="shared" si="3"/>
        <v>330</v>
      </c>
      <c r="C47">
        <f t="shared" si="4"/>
        <v>344</v>
      </c>
      <c r="D47">
        <f t="shared" si="5"/>
        <v>330</v>
      </c>
      <c r="E47">
        <f t="shared" si="0"/>
        <v>364</v>
      </c>
      <c r="L47">
        <f t="shared" si="6"/>
        <v>3.3000000000000016</v>
      </c>
      <c r="M47">
        <f t="shared" si="1"/>
        <v>334</v>
      </c>
      <c r="N47">
        <f t="shared" si="2"/>
        <v>316.5</v>
      </c>
    </row>
    <row r="48" spans="2:14" x14ac:dyDescent="0.45">
      <c r="B48">
        <f t="shared" si="3"/>
        <v>340</v>
      </c>
      <c r="C48">
        <f t="shared" si="4"/>
        <v>352</v>
      </c>
      <c r="D48">
        <f t="shared" si="5"/>
        <v>340</v>
      </c>
      <c r="E48">
        <f t="shared" si="0"/>
        <v>372</v>
      </c>
      <c r="L48">
        <f t="shared" si="6"/>
        <v>3.4000000000000017</v>
      </c>
      <c r="M48">
        <f t="shared" si="1"/>
        <v>332</v>
      </c>
      <c r="N48">
        <f t="shared" si="2"/>
        <v>317</v>
      </c>
    </row>
    <row r="49" spans="2:14" x14ac:dyDescent="0.45">
      <c r="B49">
        <f t="shared" si="3"/>
        <v>350</v>
      </c>
      <c r="C49">
        <f t="shared" si="4"/>
        <v>360</v>
      </c>
      <c r="D49">
        <f t="shared" si="5"/>
        <v>350</v>
      </c>
      <c r="E49">
        <f t="shared" si="0"/>
        <v>380</v>
      </c>
      <c r="L49">
        <f t="shared" si="6"/>
        <v>3.5000000000000018</v>
      </c>
      <c r="M49">
        <f t="shared" si="1"/>
        <v>330</v>
      </c>
      <c r="N49">
        <f t="shared" si="2"/>
        <v>317.5</v>
      </c>
    </row>
    <row r="50" spans="2:14" x14ac:dyDescent="0.45">
      <c r="B50">
        <f t="shared" si="3"/>
        <v>360</v>
      </c>
      <c r="C50">
        <f t="shared" si="4"/>
        <v>368</v>
      </c>
      <c r="D50">
        <f t="shared" si="5"/>
        <v>360</v>
      </c>
      <c r="E50">
        <f t="shared" si="0"/>
        <v>388</v>
      </c>
      <c r="L50">
        <f t="shared" si="6"/>
        <v>3.6000000000000019</v>
      </c>
      <c r="M50">
        <f t="shared" si="1"/>
        <v>327.99999999999994</v>
      </c>
      <c r="N50">
        <f t="shared" si="2"/>
        <v>318</v>
      </c>
    </row>
    <row r="51" spans="2:14" x14ac:dyDescent="0.45">
      <c r="B51">
        <f t="shared" si="3"/>
        <v>370</v>
      </c>
      <c r="C51">
        <f t="shared" si="4"/>
        <v>376</v>
      </c>
      <c r="D51">
        <f t="shared" si="5"/>
        <v>370</v>
      </c>
      <c r="E51">
        <f t="shared" si="0"/>
        <v>396</v>
      </c>
      <c r="L51">
        <f t="shared" si="6"/>
        <v>3.700000000000002</v>
      </c>
      <c r="M51">
        <f t="shared" si="1"/>
        <v>325.99999999999994</v>
      </c>
      <c r="N51">
        <f t="shared" si="2"/>
        <v>318.5</v>
      </c>
    </row>
    <row r="52" spans="2:14" x14ac:dyDescent="0.45">
      <c r="B52">
        <f t="shared" si="3"/>
        <v>380</v>
      </c>
      <c r="C52">
        <f t="shared" si="4"/>
        <v>384</v>
      </c>
      <c r="D52">
        <f t="shared" si="5"/>
        <v>380</v>
      </c>
      <c r="E52">
        <f t="shared" si="0"/>
        <v>404</v>
      </c>
      <c r="L52">
        <f t="shared" si="6"/>
        <v>3.800000000000002</v>
      </c>
      <c r="M52">
        <f t="shared" si="1"/>
        <v>323.99999999999994</v>
      </c>
      <c r="N52">
        <f t="shared" si="2"/>
        <v>319</v>
      </c>
    </row>
    <row r="53" spans="2:14" x14ac:dyDescent="0.45">
      <c r="B53">
        <f t="shared" si="3"/>
        <v>390</v>
      </c>
      <c r="C53">
        <f t="shared" si="4"/>
        <v>392</v>
      </c>
      <c r="D53">
        <f t="shared" si="5"/>
        <v>390</v>
      </c>
      <c r="E53">
        <f t="shared" si="0"/>
        <v>412</v>
      </c>
      <c r="L53">
        <f t="shared" si="6"/>
        <v>3.9000000000000021</v>
      </c>
      <c r="M53">
        <f t="shared" si="1"/>
        <v>321.99999999999994</v>
      </c>
      <c r="N53">
        <f t="shared" si="2"/>
        <v>319.5</v>
      </c>
    </row>
    <row r="54" spans="2:14" x14ac:dyDescent="0.45">
      <c r="B54">
        <f t="shared" si="3"/>
        <v>400</v>
      </c>
      <c r="C54">
        <f t="shared" si="4"/>
        <v>400</v>
      </c>
      <c r="D54">
        <f t="shared" si="5"/>
        <v>400</v>
      </c>
      <c r="E54">
        <f t="shared" si="0"/>
        <v>420</v>
      </c>
      <c r="L54">
        <f t="shared" si="6"/>
        <v>4.0000000000000018</v>
      </c>
      <c r="M54">
        <f t="shared" si="1"/>
        <v>320</v>
      </c>
      <c r="N54">
        <f t="shared" si="2"/>
        <v>320</v>
      </c>
    </row>
    <row r="55" spans="2:14" x14ac:dyDescent="0.45">
      <c r="B55">
        <f t="shared" si="3"/>
        <v>410</v>
      </c>
      <c r="C55">
        <f t="shared" si="4"/>
        <v>408</v>
      </c>
      <c r="D55">
        <f t="shared" si="5"/>
        <v>410</v>
      </c>
      <c r="E55">
        <f t="shared" si="0"/>
        <v>428</v>
      </c>
      <c r="L55">
        <f t="shared" si="6"/>
        <v>4.1000000000000014</v>
      </c>
      <c r="M55">
        <f t="shared" si="1"/>
        <v>318</v>
      </c>
      <c r="N55">
        <f t="shared" si="2"/>
        <v>320.5</v>
      </c>
    </row>
    <row r="56" spans="2:14" x14ac:dyDescent="0.45">
      <c r="B56">
        <f t="shared" si="3"/>
        <v>420</v>
      </c>
      <c r="C56">
        <f t="shared" si="4"/>
        <v>416</v>
      </c>
      <c r="D56">
        <f t="shared" si="5"/>
        <v>420</v>
      </c>
      <c r="E56">
        <f t="shared" si="0"/>
        <v>436</v>
      </c>
      <c r="L56">
        <f t="shared" si="6"/>
        <v>4.2000000000000011</v>
      </c>
      <c r="M56">
        <f t="shared" si="1"/>
        <v>316</v>
      </c>
      <c r="N56">
        <f t="shared" si="2"/>
        <v>321</v>
      </c>
    </row>
    <row r="57" spans="2:14" x14ac:dyDescent="0.45">
      <c r="B57">
        <f t="shared" si="3"/>
        <v>430</v>
      </c>
      <c r="C57">
        <f t="shared" si="4"/>
        <v>424</v>
      </c>
      <c r="D57">
        <f t="shared" si="5"/>
        <v>430</v>
      </c>
      <c r="E57">
        <f t="shared" si="0"/>
        <v>444</v>
      </c>
      <c r="L57">
        <f t="shared" si="6"/>
        <v>4.3000000000000007</v>
      </c>
      <c r="M57">
        <f t="shared" si="1"/>
        <v>314</v>
      </c>
      <c r="N57">
        <f t="shared" si="2"/>
        <v>321.5</v>
      </c>
    </row>
    <row r="58" spans="2:14" x14ac:dyDescent="0.45">
      <c r="B58">
        <f t="shared" si="3"/>
        <v>440</v>
      </c>
      <c r="C58">
        <f t="shared" si="4"/>
        <v>432</v>
      </c>
      <c r="D58">
        <f t="shared" si="5"/>
        <v>440</v>
      </c>
      <c r="E58">
        <f t="shared" si="0"/>
        <v>452</v>
      </c>
      <c r="L58">
        <f t="shared" si="6"/>
        <v>4.4000000000000004</v>
      </c>
      <c r="M58">
        <f t="shared" si="1"/>
        <v>312</v>
      </c>
      <c r="N58">
        <f t="shared" si="2"/>
        <v>322</v>
      </c>
    </row>
    <row r="59" spans="2:14" x14ac:dyDescent="0.45">
      <c r="B59">
        <f t="shared" si="3"/>
        <v>450</v>
      </c>
      <c r="C59">
        <f t="shared" si="4"/>
        <v>440</v>
      </c>
      <c r="D59">
        <f t="shared" si="5"/>
        <v>450</v>
      </c>
      <c r="E59">
        <f t="shared" si="0"/>
        <v>460</v>
      </c>
      <c r="L59">
        <f t="shared" si="6"/>
        <v>4.5</v>
      </c>
      <c r="M59">
        <f t="shared" si="1"/>
        <v>310</v>
      </c>
      <c r="N59">
        <f t="shared" si="2"/>
        <v>322.5</v>
      </c>
    </row>
    <row r="60" spans="2:14" x14ac:dyDescent="0.45">
      <c r="B60">
        <f t="shared" si="3"/>
        <v>460</v>
      </c>
      <c r="C60">
        <f t="shared" si="4"/>
        <v>448</v>
      </c>
      <c r="D60">
        <f t="shared" si="5"/>
        <v>460</v>
      </c>
      <c r="E60">
        <f t="shared" si="0"/>
        <v>468</v>
      </c>
      <c r="L60">
        <f t="shared" si="6"/>
        <v>4.5999999999999996</v>
      </c>
      <c r="M60">
        <f t="shared" si="1"/>
        <v>308</v>
      </c>
      <c r="N60">
        <f t="shared" si="2"/>
        <v>323</v>
      </c>
    </row>
    <row r="61" spans="2:14" x14ac:dyDescent="0.45">
      <c r="B61">
        <f t="shared" si="3"/>
        <v>470</v>
      </c>
      <c r="C61">
        <f t="shared" si="4"/>
        <v>456</v>
      </c>
      <c r="D61">
        <f t="shared" si="5"/>
        <v>470</v>
      </c>
      <c r="E61">
        <f t="shared" si="0"/>
        <v>476</v>
      </c>
      <c r="L61">
        <f t="shared" si="6"/>
        <v>4.6999999999999993</v>
      </c>
      <c r="M61">
        <f t="shared" si="1"/>
        <v>306</v>
      </c>
      <c r="N61">
        <f t="shared" si="2"/>
        <v>323.5</v>
      </c>
    </row>
    <row r="62" spans="2:14" x14ac:dyDescent="0.45">
      <c r="B62">
        <f t="shared" si="3"/>
        <v>480</v>
      </c>
      <c r="C62">
        <f t="shared" si="4"/>
        <v>464</v>
      </c>
      <c r="D62">
        <f t="shared" si="5"/>
        <v>480</v>
      </c>
      <c r="E62">
        <f t="shared" si="0"/>
        <v>484</v>
      </c>
      <c r="L62">
        <f t="shared" si="6"/>
        <v>4.7999999999999989</v>
      </c>
      <c r="M62">
        <f t="shared" si="1"/>
        <v>304</v>
      </c>
      <c r="N62">
        <f t="shared" si="2"/>
        <v>324</v>
      </c>
    </row>
    <row r="63" spans="2:14" x14ac:dyDescent="0.45">
      <c r="B63">
        <f t="shared" si="3"/>
        <v>490</v>
      </c>
      <c r="C63">
        <f t="shared" si="4"/>
        <v>472</v>
      </c>
      <c r="D63">
        <f t="shared" si="5"/>
        <v>490</v>
      </c>
      <c r="E63">
        <f t="shared" si="0"/>
        <v>492</v>
      </c>
      <c r="L63">
        <f t="shared" si="6"/>
        <v>4.8999999999999986</v>
      </c>
      <c r="M63">
        <f t="shared" si="1"/>
        <v>302</v>
      </c>
      <c r="N63">
        <f t="shared" si="2"/>
        <v>324.5</v>
      </c>
    </row>
    <row r="64" spans="2:14" x14ac:dyDescent="0.45">
      <c r="B64">
        <f t="shared" si="3"/>
        <v>500</v>
      </c>
      <c r="C64">
        <f t="shared" si="4"/>
        <v>480</v>
      </c>
      <c r="D64">
        <f t="shared" si="5"/>
        <v>500</v>
      </c>
      <c r="E64">
        <f t="shared" si="0"/>
        <v>500</v>
      </c>
      <c r="L64">
        <f t="shared" si="6"/>
        <v>4.9999999999999982</v>
      </c>
      <c r="M64">
        <f t="shared" si="1"/>
        <v>300</v>
      </c>
      <c r="N64">
        <f t="shared" si="2"/>
        <v>325</v>
      </c>
    </row>
    <row r="65" spans="2:14" x14ac:dyDescent="0.45">
      <c r="B65">
        <f t="shared" si="3"/>
        <v>510</v>
      </c>
      <c r="C65">
        <f t="shared" si="4"/>
        <v>488</v>
      </c>
      <c r="D65">
        <f t="shared" si="5"/>
        <v>510</v>
      </c>
      <c r="E65">
        <f t="shared" si="0"/>
        <v>508</v>
      </c>
      <c r="L65">
        <f t="shared" si="6"/>
        <v>5.0999999999999979</v>
      </c>
      <c r="M65">
        <f t="shared" si="1"/>
        <v>298.00000000000006</v>
      </c>
      <c r="N65">
        <f t="shared" si="2"/>
        <v>325.5</v>
      </c>
    </row>
    <row r="66" spans="2:14" x14ac:dyDescent="0.45">
      <c r="B66">
        <f t="shared" si="3"/>
        <v>520</v>
      </c>
      <c r="C66">
        <f t="shared" si="4"/>
        <v>496</v>
      </c>
      <c r="D66">
        <f t="shared" si="5"/>
        <v>520</v>
      </c>
      <c r="E66">
        <f t="shared" si="0"/>
        <v>516</v>
      </c>
      <c r="L66">
        <f t="shared" si="6"/>
        <v>5.1999999999999975</v>
      </c>
      <c r="M66">
        <f t="shared" si="1"/>
        <v>296.00000000000006</v>
      </c>
      <c r="N66">
        <f t="shared" si="2"/>
        <v>326</v>
      </c>
    </row>
    <row r="67" spans="2:14" x14ac:dyDescent="0.45">
      <c r="B67">
        <f t="shared" si="3"/>
        <v>530</v>
      </c>
      <c r="C67">
        <f t="shared" si="4"/>
        <v>504</v>
      </c>
      <c r="D67">
        <f t="shared" si="5"/>
        <v>530</v>
      </c>
      <c r="E67">
        <f t="shared" si="0"/>
        <v>524</v>
      </c>
      <c r="L67">
        <f t="shared" si="6"/>
        <v>5.2999999999999972</v>
      </c>
      <c r="M67">
        <f t="shared" si="1"/>
        <v>294.00000000000006</v>
      </c>
      <c r="N67">
        <f t="shared" si="2"/>
        <v>326.5</v>
      </c>
    </row>
    <row r="68" spans="2:14" x14ac:dyDescent="0.45">
      <c r="B68">
        <f t="shared" si="3"/>
        <v>540</v>
      </c>
      <c r="C68">
        <f t="shared" si="4"/>
        <v>512</v>
      </c>
      <c r="D68">
        <f t="shared" si="5"/>
        <v>540</v>
      </c>
      <c r="E68">
        <f t="shared" si="0"/>
        <v>532</v>
      </c>
      <c r="L68">
        <f t="shared" si="6"/>
        <v>5.3999999999999968</v>
      </c>
      <c r="M68">
        <f t="shared" si="1"/>
        <v>292.00000000000006</v>
      </c>
      <c r="N68">
        <f t="shared" si="2"/>
        <v>327</v>
      </c>
    </row>
    <row r="69" spans="2:14" x14ac:dyDescent="0.45">
      <c r="B69">
        <f t="shared" si="3"/>
        <v>550</v>
      </c>
      <c r="C69">
        <f t="shared" si="4"/>
        <v>520</v>
      </c>
      <c r="D69">
        <f t="shared" si="5"/>
        <v>550</v>
      </c>
      <c r="E69">
        <f t="shared" si="0"/>
        <v>540</v>
      </c>
      <c r="L69">
        <f t="shared" si="6"/>
        <v>5.4999999999999964</v>
      </c>
      <c r="M69">
        <f t="shared" si="1"/>
        <v>290.00000000000006</v>
      </c>
      <c r="N69">
        <f t="shared" si="2"/>
        <v>327.5</v>
      </c>
    </row>
    <row r="70" spans="2:14" x14ac:dyDescent="0.45">
      <c r="B70">
        <f t="shared" si="3"/>
        <v>560</v>
      </c>
      <c r="C70">
        <f t="shared" si="4"/>
        <v>528</v>
      </c>
      <c r="D70">
        <f t="shared" si="5"/>
        <v>560</v>
      </c>
      <c r="E70">
        <f t="shared" si="0"/>
        <v>548</v>
      </c>
      <c r="L70">
        <f t="shared" si="6"/>
        <v>5.5999999999999961</v>
      </c>
      <c r="M70">
        <f t="shared" si="1"/>
        <v>288.00000000000011</v>
      </c>
      <c r="N70">
        <f t="shared" si="2"/>
        <v>328</v>
      </c>
    </row>
    <row r="71" spans="2:14" x14ac:dyDescent="0.45">
      <c r="B71">
        <f t="shared" si="3"/>
        <v>570</v>
      </c>
      <c r="C71">
        <f t="shared" si="4"/>
        <v>536</v>
      </c>
      <c r="D71">
        <f t="shared" si="5"/>
        <v>570</v>
      </c>
      <c r="E71">
        <f t="shared" si="0"/>
        <v>556</v>
      </c>
      <c r="L71">
        <f t="shared" si="6"/>
        <v>5.6999999999999957</v>
      </c>
      <c r="M71">
        <f t="shared" si="1"/>
        <v>286.00000000000011</v>
      </c>
      <c r="N71">
        <f t="shared" si="2"/>
        <v>328.5</v>
      </c>
    </row>
    <row r="72" spans="2:14" x14ac:dyDescent="0.45">
      <c r="B72">
        <f t="shared" si="3"/>
        <v>580</v>
      </c>
      <c r="C72">
        <f t="shared" si="4"/>
        <v>544</v>
      </c>
      <c r="D72">
        <f t="shared" si="5"/>
        <v>580</v>
      </c>
      <c r="E72">
        <f t="shared" si="0"/>
        <v>564</v>
      </c>
      <c r="L72">
        <f t="shared" si="6"/>
        <v>5.7999999999999954</v>
      </c>
      <c r="M72">
        <f t="shared" si="1"/>
        <v>284.00000000000011</v>
      </c>
      <c r="N72">
        <f t="shared" si="2"/>
        <v>329</v>
      </c>
    </row>
    <row r="73" spans="2:14" x14ac:dyDescent="0.45">
      <c r="B73">
        <f t="shared" si="3"/>
        <v>590</v>
      </c>
      <c r="C73">
        <f t="shared" si="4"/>
        <v>552</v>
      </c>
      <c r="D73">
        <f t="shared" si="5"/>
        <v>590</v>
      </c>
      <c r="E73">
        <f t="shared" si="0"/>
        <v>572</v>
      </c>
      <c r="L73">
        <f t="shared" si="6"/>
        <v>5.899999999999995</v>
      </c>
      <c r="M73">
        <f t="shared" si="1"/>
        <v>282.00000000000011</v>
      </c>
      <c r="N73">
        <f t="shared" si="2"/>
        <v>329.5</v>
      </c>
    </row>
    <row r="74" spans="2:14" x14ac:dyDescent="0.45">
      <c r="B74">
        <f t="shared" si="3"/>
        <v>600</v>
      </c>
      <c r="C74">
        <f t="shared" si="4"/>
        <v>560</v>
      </c>
      <c r="D74">
        <f t="shared" si="5"/>
        <v>600</v>
      </c>
      <c r="E74">
        <f t="shared" si="0"/>
        <v>580</v>
      </c>
      <c r="L74">
        <f t="shared" si="6"/>
        <v>5.9999999999999947</v>
      </c>
      <c r="M74">
        <f t="shared" si="1"/>
        <v>280.00000000000011</v>
      </c>
      <c r="N74">
        <f t="shared" si="2"/>
        <v>330</v>
      </c>
    </row>
    <row r="75" spans="2:14" x14ac:dyDescent="0.45">
      <c r="B75">
        <f t="shared" si="3"/>
        <v>610</v>
      </c>
      <c r="C75">
        <f t="shared" si="4"/>
        <v>568</v>
      </c>
      <c r="D75">
        <f t="shared" si="5"/>
        <v>610</v>
      </c>
      <c r="E75">
        <f t="shared" si="0"/>
        <v>588</v>
      </c>
      <c r="L75">
        <f t="shared" si="6"/>
        <v>6.0999999999999943</v>
      </c>
      <c r="M75">
        <f t="shared" si="1"/>
        <v>278.00000000000011</v>
      </c>
      <c r="N75">
        <f t="shared" si="2"/>
        <v>330.5</v>
      </c>
    </row>
    <row r="76" spans="2:14" x14ac:dyDescent="0.45">
      <c r="B76">
        <f t="shared" si="3"/>
        <v>620</v>
      </c>
      <c r="C76">
        <f t="shared" si="4"/>
        <v>576</v>
      </c>
      <c r="D76">
        <f t="shared" si="5"/>
        <v>620</v>
      </c>
      <c r="E76">
        <f t="shared" si="0"/>
        <v>596</v>
      </c>
      <c r="L76">
        <f t="shared" si="6"/>
        <v>6.199999999999994</v>
      </c>
      <c r="M76">
        <f t="shared" si="1"/>
        <v>276.00000000000011</v>
      </c>
      <c r="N76">
        <f t="shared" si="2"/>
        <v>331</v>
      </c>
    </row>
    <row r="77" spans="2:14" x14ac:dyDescent="0.45">
      <c r="B77">
        <f t="shared" si="3"/>
        <v>630</v>
      </c>
      <c r="C77">
        <f t="shared" si="4"/>
        <v>584</v>
      </c>
      <c r="D77">
        <f t="shared" si="5"/>
        <v>630</v>
      </c>
      <c r="E77">
        <f t="shared" si="0"/>
        <v>604</v>
      </c>
      <c r="L77">
        <f t="shared" si="6"/>
        <v>6.2999999999999936</v>
      </c>
      <c r="M77">
        <f t="shared" si="1"/>
        <v>274.00000000000011</v>
      </c>
      <c r="N77">
        <f t="shared" si="2"/>
        <v>331.49999999999994</v>
      </c>
    </row>
    <row r="78" spans="2:14" x14ac:dyDescent="0.45">
      <c r="B78">
        <f t="shared" si="3"/>
        <v>640</v>
      </c>
      <c r="C78">
        <f t="shared" si="4"/>
        <v>592</v>
      </c>
      <c r="D78">
        <f t="shared" si="5"/>
        <v>640</v>
      </c>
      <c r="E78">
        <f t="shared" si="0"/>
        <v>612</v>
      </c>
      <c r="L78">
        <f t="shared" si="6"/>
        <v>6.3999999999999932</v>
      </c>
      <c r="M78">
        <f t="shared" si="1"/>
        <v>272.00000000000011</v>
      </c>
      <c r="N78">
        <f t="shared" si="2"/>
        <v>331.99999999999994</v>
      </c>
    </row>
    <row r="79" spans="2:14" x14ac:dyDescent="0.45">
      <c r="B79">
        <f t="shared" si="3"/>
        <v>650</v>
      </c>
      <c r="C79">
        <f t="shared" si="4"/>
        <v>600</v>
      </c>
      <c r="D79">
        <f t="shared" si="5"/>
        <v>650</v>
      </c>
      <c r="E79">
        <f t="shared" ref="E79:E142" si="7">C79+$C$6</f>
        <v>620</v>
      </c>
      <c r="L79">
        <f t="shared" si="6"/>
        <v>6.4999999999999929</v>
      </c>
      <c r="M79">
        <f t="shared" ref="M79:M94" si="8">400-20*L79</f>
        <v>270.00000000000011</v>
      </c>
      <c r="N79">
        <f t="shared" ref="N79:N94" si="9">300+5*L79</f>
        <v>332.49999999999994</v>
      </c>
    </row>
    <row r="80" spans="2:14" x14ac:dyDescent="0.45">
      <c r="B80">
        <f t="shared" ref="B80:B143" si="10">B79+$B$12</f>
        <v>660</v>
      </c>
      <c r="C80">
        <f t="shared" ref="C80:C143" si="11">$C$1+$C$2*B80+$C$3+$C$5</f>
        <v>608</v>
      </c>
      <c r="D80">
        <f t="shared" ref="D80:D143" si="12">B80</f>
        <v>660</v>
      </c>
      <c r="E80">
        <f t="shared" si="7"/>
        <v>628</v>
      </c>
      <c r="L80">
        <f t="shared" ref="L80:L143" si="13">L79+$L$12</f>
        <v>6.5999999999999925</v>
      </c>
      <c r="M80">
        <f t="shared" si="8"/>
        <v>268.00000000000011</v>
      </c>
      <c r="N80">
        <f t="shared" si="9"/>
        <v>332.99999999999994</v>
      </c>
    </row>
    <row r="81" spans="2:14" x14ac:dyDescent="0.45">
      <c r="B81">
        <f t="shared" si="10"/>
        <v>670</v>
      </c>
      <c r="C81">
        <f t="shared" si="11"/>
        <v>616</v>
      </c>
      <c r="D81">
        <f t="shared" si="12"/>
        <v>670</v>
      </c>
      <c r="E81">
        <f t="shared" si="7"/>
        <v>636</v>
      </c>
      <c r="L81">
        <f t="shared" si="13"/>
        <v>6.6999999999999922</v>
      </c>
      <c r="M81">
        <f t="shared" si="8"/>
        <v>266.00000000000017</v>
      </c>
      <c r="N81">
        <f t="shared" si="9"/>
        <v>333.49999999999994</v>
      </c>
    </row>
    <row r="82" spans="2:14" x14ac:dyDescent="0.45">
      <c r="B82">
        <f t="shared" si="10"/>
        <v>680</v>
      </c>
      <c r="C82">
        <f t="shared" si="11"/>
        <v>624</v>
      </c>
      <c r="D82">
        <f t="shared" si="12"/>
        <v>680</v>
      </c>
      <c r="E82">
        <f t="shared" si="7"/>
        <v>644</v>
      </c>
      <c r="L82">
        <f t="shared" si="13"/>
        <v>6.7999999999999918</v>
      </c>
      <c r="M82">
        <f t="shared" si="8"/>
        <v>264.00000000000017</v>
      </c>
      <c r="N82">
        <f t="shared" si="9"/>
        <v>333.99999999999994</v>
      </c>
    </row>
    <row r="83" spans="2:14" x14ac:dyDescent="0.45">
      <c r="B83">
        <f t="shared" si="10"/>
        <v>690</v>
      </c>
      <c r="C83">
        <f t="shared" si="11"/>
        <v>632</v>
      </c>
      <c r="D83">
        <f t="shared" si="12"/>
        <v>690</v>
      </c>
      <c r="E83">
        <f t="shared" si="7"/>
        <v>652</v>
      </c>
      <c r="L83">
        <f t="shared" si="13"/>
        <v>6.8999999999999915</v>
      </c>
      <c r="M83">
        <f t="shared" si="8"/>
        <v>262.00000000000017</v>
      </c>
      <c r="N83">
        <f t="shared" si="9"/>
        <v>334.49999999999994</v>
      </c>
    </row>
    <row r="84" spans="2:14" x14ac:dyDescent="0.45">
      <c r="B84">
        <f t="shared" si="10"/>
        <v>700</v>
      </c>
      <c r="C84">
        <f t="shared" si="11"/>
        <v>640</v>
      </c>
      <c r="D84">
        <f t="shared" si="12"/>
        <v>700</v>
      </c>
      <c r="E84">
        <f t="shared" si="7"/>
        <v>660</v>
      </c>
      <c r="L84">
        <f t="shared" si="13"/>
        <v>6.9999999999999911</v>
      </c>
      <c r="M84">
        <f t="shared" si="8"/>
        <v>260.00000000000017</v>
      </c>
      <c r="N84">
        <f t="shared" si="9"/>
        <v>334.99999999999994</v>
      </c>
    </row>
    <row r="85" spans="2:14" x14ac:dyDescent="0.45">
      <c r="B85">
        <f t="shared" si="10"/>
        <v>710</v>
      </c>
      <c r="C85">
        <f t="shared" si="11"/>
        <v>648</v>
      </c>
      <c r="D85">
        <f t="shared" si="12"/>
        <v>710</v>
      </c>
      <c r="E85">
        <f t="shared" si="7"/>
        <v>668</v>
      </c>
      <c r="L85">
        <f t="shared" si="13"/>
        <v>7.0999999999999908</v>
      </c>
      <c r="M85">
        <f t="shared" si="8"/>
        <v>258.00000000000017</v>
      </c>
      <c r="N85">
        <f t="shared" si="9"/>
        <v>335.49999999999994</v>
      </c>
    </row>
    <row r="86" spans="2:14" x14ac:dyDescent="0.45">
      <c r="B86">
        <f t="shared" si="10"/>
        <v>720</v>
      </c>
      <c r="C86">
        <f t="shared" si="11"/>
        <v>656</v>
      </c>
      <c r="D86">
        <f t="shared" si="12"/>
        <v>720</v>
      </c>
      <c r="E86">
        <f t="shared" si="7"/>
        <v>676</v>
      </c>
      <c r="L86">
        <f t="shared" si="13"/>
        <v>7.1999999999999904</v>
      </c>
      <c r="M86">
        <f t="shared" si="8"/>
        <v>256.00000000000023</v>
      </c>
      <c r="N86">
        <f t="shared" si="9"/>
        <v>335.99999999999994</v>
      </c>
    </row>
    <row r="87" spans="2:14" x14ac:dyDescent="0.45">
      <c r="B87">
        <f t="shared" si="10"/>
        <v>730</v>
      </c>
      <c r="C87">
        <f t="shared" si="11"/>
        <v>664</v>
      </c>
      <c r="D87">
        <f t="shared" si="12"/>
        <v>730</v>
      </c>
      <c r="E87">
        <f t="shared" si="7"/>
        <v>684</v>
      </c>
      <c r="L87">
        <f t="shared" si="13"/>
        <v>7.2999999999999901</v>
      </c>
      <c r="M87">
        <f t="shared" si="8"/>
        <v>254.0000000000002</v>
      </c>
      <c r="N87">
        <f t="shared" si="9"/>
        <v>336.49999999999994</v>
      </c>
    </row>
    <row r="88" spans="2:14" x14ac:dyDescent="0.45">
      <c r="B88">
        <f t="shared" si="10"/>
        <v>740</v>
      </c>
      <c r="C88">
        <f t="shared" si="11"/>
        <v>672</v>
      </c>
      <c r="D88">
        <f t="shared" si="12"/>
        <v>740</v>
      </c>
      <c r="E88">
        <f t="shared" si="7"/>
        <v>692</v>
      </c>
      <c r="L88">
        <f t="shared" si="13"/>
        <v>7.3999999999999897</v>
      </c>
      <c r="M88">
        <f t="shared" si="8"/>
        <v>252.0000000000002</v>
      </c>
      <c r="N88">
        <f t="shared" si="9"/>
        <v>336.99999999999994</v>
      </c>
    </row>
    <row r="89" spans="2:14" x14ac:dyDescent="0.45">
      <c r="B89">
        <f t="shared" si="10"/>
        <v>750</v>
      </c>
      <c r="C89">
        <f t="shared" si="11"/>
        <v>680</v>
      </c>
      <c r="D89">
        <f t="shared" si="12"/>
        <v>750</v>
      </c>
      <c r="E89">
        <f t="shared" si="7"/>
        <v>700</v>
      </c>
      <c r="L89">
        <f t="shared" si="13"/>
        <v>7.4999999999999893</v>
      </c>
      <c r="M89">
        <f t="shared" si="8"/>
        <v>250.00000000000023</v>
      </c>
      <c r="N89">
        <f t="shared" si="9"/>
        <v>337.49999999999994</v>
      </c>
    </row>
    <row r="90" spans="2:14" x14ac:dyDescent="0.45">
      <c r="B90">
        <f t="shared" si="10"/>
        <v>760</v>
      </c>
      <c r="C90">
        <f t="shared" si="11"/>
        <v>688</v>
      </c>
      <c r="D90">
        <f t="shared" si="12"/>
        <v>760</v>
      </c>
      <c r="E90">
        <f t="shared" si="7"/>
        <v>708</v>
      </c>
      <c r="L90">
        <f t="shared" si="13"/>
        <v>7.599999999999989</v>
      </c>
      <c r="M90">
        <f t="shared" si="8"/>
        <v>248.00000000000023</v>
      </c>
      <c r="N90">
        <f t="shared" si="9"/>
        <v>337.99999999999994</v>
      </c>
    </row>
    <row r="91" spans="2:14" x14ac:dyDescent="0.45">
      <c r="B91">
        <f t="shared" si="10"/>
        <v>770</v>
      </c>
      <c r="C91">
        <f t="shared" si="11"/>
        <v>696</v>
      </c>
      <c r="D91">
        <f t="shared" si="12"/>
        <v>770</v>
      </c>
      <c r="E91">
        <f t="shared" si="7"/>
        <v>716</v>
      </c>
      <c r="L91">
        <f t="shared" si="13"/>
        <v>7.6999999999999886</v>
      </c>
      <c r="M91">
        <f t="shared" si="8"/>
        <v>246.00000000000023</v>
      </c>
      <c r="N91">
        <f t="shared" si="9"/>
        <v>338.49999999999994</v>
      </c>
    </row>
    <row r="92" spans="2:14" x14ac:dyDescent="0.45">
      <c r="B92">
        <f t="shared" si="10"/>
        <v>780</v>
      </c>
      <c r="C92">
        <f t="shared" si="11"/>
        <v>704</v>
      </c>
      <c r="D92">
        <f t="shared" si="12"/>
        <v>780</v>
      </c>
      <c r="E92">
        <f t="shared" si="7"/>
        <v>724</v>
      </c>
      <c r="L92">
        <f t="shared" si="13"/>
        <v>7.7999999999999883</v>
      </c>
      <c r="M92">
        <f t="shared" si="8"/>
        <v>244.00000000000023</v>
      </c>
      <c r="N92">
        <f t="shared" si="9"/>
        <v>338.99999999999994</v>
      </c>
    </row>
    <row r="93" spans="2:14" x14ac:dyDescent="0.45">
      <c r="B93">
        <f t="shared" si="10"/>
        <v>790</v>
      </c>
      <c r="C93">
        <f t="shared" si="11"/>
        <v>712</v>
      </c>
      <c r="D93">
        <f t="shared" si="12"/>
        <v>790</v>
      </c>
      <c r="E93">
        <f t="shared" si="7"/>
        <v>732</v>
      </c>
      <c r="L93">
        <f t="shared" si="13"/>
        <v>7.8999999999999879</v>
      </c>
      <c r="M93">
        <f t="shared" si="8"/>
        <v>242.00000000000023</v>
      </c>
      <c r="N93">
        <f t="shared" si="9"/>
        <v>339.49999999999994</v>
      </c>
    </row>
    <row r="94" spans="2:14" x14ac:dyDescent="0.45">
      <c r="B94">
        <f t="shared" si="10"/>
        <v>800</v>
      </c>
      <c r="C94">
        <f t="shared" si="11"/>
        <v>720</v>
      </c>
      <c r="D94">
        <f t="shared" si="12"/>
        <v>800</v>
      </c>
      <c r="E94">
        <f t="shared" si="7"/>
        <v>740</v>
      </c>
      <c r="L94">
        <f t="shared" si="13"/>
        <v>7.9999999999999876</v>
      </c>
      <c r="M94">
        <f t="shared" si="8"/>
        <v>240.00000000000026</v>
      </c>
      <c r="N94">
        <f t="shared" si="9"/>
        <v>339.99999999999994</v>
      </c>
    </row>
    <row r="95" spans="2:14" x14ac:dyDescent="0.45">
      <c r="B95">
        <f t="shared" si="10"/>
        <v>810</v>
      </c>
      <c r="C95">
        <f t="shared" si="11"/>
        <v>728</v>
      </c>
      <c r="D95">
        <f t="shared" si="12"/>
        <v>810</v>
      </c>
      <c r="E95">
        <f t="shared" si="7"/>
        <v>748</v>
      </c>
      <c r="L95">
        <f t="shared" si="13"/>
        <v>8.0999999999999872</v>
      </c>
    </row>
    <row r="96" spans="2:14" x14ac:dyDescent="0.45">
      <c r="B96">
        <f t="shared" si="10"/>
        <v>820</v>
      </c>
      <c r="C96">
        <f t="shared" si="11"/>
        <v>736</v>
      </c>
      <c r="D96">
        <f t="shared" si="12"/>
        <v>820</v>
      </c>
      <c r="E96">
        <f t="shared" si="7"/>
        <v>756</v>
      </c>
      <c r="L96">
        <f t="shared" si="13"/>
        <v>8.1999999999999869</v>
      </c>
    </row>
    <row r="97" spans="2:12" x14ac:dyDescent="0.45">
      <c r="B97">
        <f t="shared" si="10"/>
        <v>830</v>
      </c>
      <c r="C97">
        <f t="shared" si="11"/>
        <v>744</v>
      </c>
      <c r="D97">
        <f t="shared" si="12"/>
        <v>830</v>
      </c>
      <c r="E97">
        <f t="shared" si="7"/>
        <v>764</v>
      </c>
      <c r="L97">
        <f t="shared" si="13"/>
        <v>8.2999999999999865</v>
      </c>
    </row>
    <row r="98" spans="2:12" x14ac:dyDescent="0.45">
      <c r="B98">
        <f t="shared" si="10"/>
        <v>840</v>
      </c>
      <c r="C98">
        <f t="shared" si="11"/>
        <v>752</v>
      </c>
      <c r="D98">
        <f t="shared" si="12"/>
        <v>840</v>
      </c>
      <c r="E98">
        <f t="shared" si="7"/>
        <v>772</v>
      </c>
      <c r="L98">
        <f t="shared" si="13"/>
        <v>8.3999999999999861</v>
      </c>
    </row>
    <row r="99" spans="2:12" x14ac:dyDescent="0.45">
      <c r="B99">
        <f t="shared" si="10"/>
        <v>850</v>
      </c>
      <c r="C99">
        <f t="shared" si="11"/>
        <v>760</v>
      </c>
      <c r="D99">
        <f t="shared" si="12"/>
        <v>850</v>
      </c>
      <c r="E99">
        <f t="shared" si="7"/>
        <v>780</v>
      </c>
      <c r="L99">
        <f t="shared" si="13"/>
        <v>8.4999999999999858</v>
      </c>
    </row>
    <row r="100" spans="2:12" x14ac:dyDescent="0.45">
      <c r="B100">
        <f t="shared" si="10"/>
        <v>860</v>
      </c>
      <c r="C100">
        <f t="shared" si="11"/>
        <v>768</v>
      </c>
      <c r="D100">
        <f t="shared" si="12"/>
        <v>860</v>
      </c>
      <c r="E100">
        <f t="shared" si="7"/>
        <v>788</v>
      </c>
      <c r="L100">
        <f t="shared" si="13"/>
        <v>8.5999999999999854</v>
      </c>
    </row>
    <row r="101" spans="2:12" x14ac:dyDescent="0.45">
      <c r="B101">
        <f t="shared" si="10"/>
        <v>870</v>
      </c>
      <c r="C101">
        <f t="shared" si="11"/>
        <v>776</v>
      </c>
      <c r="D101">
        <f t="shared" si="12"/>
        <v>870</v>
      </c>
      <c r="E101">
        <f t="shared" si="7"/>
        <v>796</v>
      </c>
      <c r="L101">
        <f t="shared" si="13"/>
        <v>8.6999999999999851</v>
      </c>
    </row>
    <row r="102" spans="2:12" x14ac:dyDescent="0.45">
      <c r="B102">
        <f t="shared" si="10"/>
        <v>880</v>
      </c>
      <c r="C102">
        <f t="shared" si="11"/>
        <v>784</v>
      </c>
      <c r="D102">
        <f t="shared" si="12"/>
        <v>880</v>
      </c>
      <c r="E102">
        <f t="shared" si="7"/>
        <v>804</v>
      </c>
      <c r="L102">
        <f t="shared" si="13"/>
        <v>8.7999999999999847</v>
      </c>
    </row>
    <row r="103" spans="2:12" x14ac:dyDescent="0.45">
      <c r="B103">
        <f t="shared" si="10"/>
        <v>890</v>
      </c>
      <c r="C103">
        <f t="shared" si="11"/>
        <v>792</v>
      </c>
      <c r="D103">
        <f t="shared" si="12"/>
        <v>890</v>
      </c>
      <c r="E103">
        <f t="shared" si="7"/>
        <v>812</v>
      </c>
      <c r="L103">
        <f t="shared" si="13"/>
        <v>8.8999999999999844</v>
      </c>
    </row>
    <row r="104" spans="2:12" x14ac:dyDescent="0.45">
      <c r="B104">
        <f t="shared" si="10"/>
        <v>900</v>
      </c>
      <c r="C104">
        <f t="shared" si="11"/>
        <v>800</v>
      </c>
      <c r="D104">
        <f t="shared" si="12"/>
        <v>900</v>
      </c>
      <c r="E104">
        <f t="shared" si="7"/>
        <v>820</v>
      </c>
      <c r="L104">
        <f t="shared" si="13"/>
        <v>8.999999999999984</v>
      </c>
    </row>
    <row r="105" spans="2:12" x14ac:dyDescent="0.45">
      <c r="B105">
        <f t="shared" si="10"/>
        <v>910</v>
      </c>
      <c r="C105">
        <f t="shared" si="11"/>
        <v>808</v>
      </c>
      <c r="D105">
        <f t="shared" si="12"/>
        <v>910</v>
      </c>
      <c r="E105">
        <f t="shared" si="7"/>
        <v>828</v>
      </c>
      <c r="L105">
        <f t="shared" si="13"/>
        <v>9.0999999999999837</v>
      </c>
    </row>
    <row r="106" spans="2:12" x14ac:dyDescent="0.45">
      <c r="B106">
        <f t="shared" si="10"/>
        <v>920</v>
      </c>
      <c r="C106">
        <f t="shared" si="11"/>
        <v>816</v>
      </c>
      <c r="D106">
        <f t="shared" si="12"/>
        <v>920</v>
      </c>
      <c r="E106">
        <f t="shared" si="7"/>
        <v>836</v>
      </c>
      <c r="L106">
        <f t="shared" si="13"/>
        <v>9.1999999999999833</v>
      </c>
    </row>
    <row r="107" spans="2:12" x14ac:dyDescent="0.45">
      <c r="B107">
        <f t="shared" si="10"/>
        <v>930</v>
      </c>
      <c r="C107">
        <f t="shared" si="11"/>
        <v>824</v>
      </c>
      <c r="D107">
        <f t="shared" si="12"/>
        <v>930</v>
      </c>
      <c r="E107">
        <f t="shared" si="7"/>
        <v>844</v>
      </c>
      <c r="L107">
        <f t="shared" si="13"/>
        <v>9.2999999999999829</v>
      </c>
    </row>
    <row r="108" spans="2:12" x14ac:dyDescent="0.45">
      <c r="B108">
        <f t="shared" si="10"/>
        <v>940</v>
      </c>
      <c r="C108">
        <f t="shared" si="11"/>
        <v>832</v>
      </c>
      <c r="D108">
        <f t="shared" si="12"/>
        <v>940</v>
      </c>
      <c r="E108">
        <f t="shared" si="7"/>
        <v>852</v>
      </c>
      <c r="L108">
        <f t="shared" si="13"/>
        <v>9.3999999999999826</v>
      </c>
    </row>
    <row r="109" spans="2:12" x14ac:dyDescent="0.45">
      <c r="B109">
        <f t="shared" si="10"/>
        <v>950</v>
      </c>
      <c r="C109">
        <f t="shared" si="11"/>
        <v>840</v>
      </c>
      <c r="D109">
        <f t="shared" si="12"/>
        <v>950</v>
      </c>
      <c r="E109">
        <f t="shared" si="7"/>
        <v>860</v>
      </c>
      <c r="L109">
        <f t="shared" si="13"/>
        <v>9.4999999999999822</v>
      </c>
    </row>
    <row r="110" spans="2:12" x14ac:dyDescent="0.45">
      <c r="B110">
        <f t="shared" si="10"/>
        <v>960</v>
      </c>
      <c r="C110">
        <f t="shared" si="11"/>
        <v>848</v>
      </c>
      <c r="D110">
        <f t="shared" si="12"/>
        <v>960</v>
      </c>
      <c r="E110">
        <f t="shared" si="7"/>
        <v>868</v>
      </c>
      <c r="L110">
        <f t="shared" si="13"/>
        <v>9.5999999999999819</v>
      </c>
    </row>
    <row r="111" spans="2:12" x14ac:dyDescent="0.45">
      <c r="B111">
        <f t="shared" si="10"/>
        <v>970</v>
      </c>
      <c r="C111">
        <f t="shared" si="11"/>
        <v>856</v>
      </c>
      <c r="D111">
        <f t="shared" si="12"/>
        <v>970</v>
      </c>
      <c r="E111">
        <f t="shared" si="7"/>
        <v>876</v>
      </c>
      <c r="L111">
        <f t="shared" si="13"/>
        <v>9.6999999999999815</v>
      </c>
    </row>
    <row r="112" spans="2:12" x14ac:dyDescent="0.45">
      <c r="B112">
        <f t="shared" si="10"/>
        <v>980</v>
      </c>
      <c r="C112">
        <f t="shared" si="11"/>
        <v>864</v>
      </c>
      <c r="D112">
        <f t="shared" si="12"/>
        <v>980</v>
      </c>
      <c r="E112">
        <f t="shared" si="7"/>
        <v>884</v>
      </c>
      <c r="L112">
        <f t="shared" si="13"/>
        <v>9.7999999999999812</v>
      </c>
    </row>
    <row r="113" spans="2:12" x14ac:dyDescent="0.45">
      <c r="B113">
        <f t="shared" si="10"/>
        <v>990</v>
      </c>
      <c r="C113">
        <f t="shared" si="11"/>
        <v>872</v>
      </c>
      <c r="D113">
        <f t="shared" si="12"/>
        <v>990</v>
      </c>
      <c r="E113">
        <f t="shared" si="7"/>
        <v>892</v>
      </c>
      <c r="L113">
        <f t="shared" si="13"/>
        <v>9.8999999999999808</v>
      </c>
    </row>
    <row r="114" spans="2:12" x14ac:dyDescent="0.45">
      <c r="B114">
        <f t="shared" si="10"/>
        <v>1000</v>
      </c>
      <c r="C114">
        <f t="shared" si="11"/>
        <v>880</v>
      </c>
      <c r="D114">
        <f t="shared" si="12"/>
        <v>1000</v>
      </c>
      <c r="E114">
        <f t="shared" si="7"/>
        <v>900</v>
      </c>
      <c r="L114">
        <f t="shared" si="13"/>
        <v>9.9999999999999805</v>
      </c>
    </row>
    <row r="115" spans="2:12" x14ac:dyDescent="0.45">
      <c r="B115">
        <f t="shared" si="10"/>
        <v>1010</v>
      </c>
      <c r="C115">
        <f t="shared" si="11"/>
        <v>888</v>
      </c>
      <c r="D115">
        <f t="shared" si="12"/>
        <v>1010</v>
      </c>
      <c r="E115">
        <f t="shared" si="7"/>
        <v>908</v>
      </c>
      <c r="L115">
        <f t="shared" si="13"/>
        <v>10.09999999999998</v>
      </c>
    </row>
    <row r="116" spans="2:12" x14ac:dyDescent="0.45">
      <c r="B116">
        <f t="shared" si="10"/>
        <v>1020</v>
      </c>
      <c r="C116">
        <f t="shared" si="11"/>
        <v>896</v>
      </c>
      <c r="D116">
        <f t="shared" si="12"/>
        <v>1020</v>
      </c>
      <c r="E116">
        <f t="shared" si="7"/>
        <v>916</v>
      </c>
      <c r="L116">
        <f t="shared" si="13"/>
        <v>10.19999999999998</v>
      </c>
    </row>
    <row r="117" spans="2:12" x14ac:dyDescent="0.45">
      <c r="B117">
        <f t="shared" si="10"/>
        <v>1030</v>
      </c>
      <c r="C117">
        <f t="shared" si="11"/>
        <v>904</v>
      </c>
      <c r="D117">
        <f t="shared" si="12"/>
        <v>1030</v>
      </c>
      <c r="E117">
        <f t="shared" si="7"/>
        <v>924</v>
      </c>
      <c r="L117">
        <f t="shared" si="13"/>
        <v>10.299999999999979</v>
      </c>
    </row>
    <row r="118" spans="2:12" x14ac:dyDescent="0.45">
      <c r="B118">
        <f t="shared" si="10"/>
        <v>1040</v>
      </c>
      <c r="C118">
        <f t="shared" si="11"/>
        <v>912</v>
      </c>
      <c r="D118">
        <f t="shared" si="12"/>
        <v>1040</v>
      </c>
      <c r="E118">
        <f t="shared" si="7"/>
        <v>932</v>
      </c>
      <c r="L118">
        <f t="shared" si="13"/>
        <v>10.399999999999979</v>
      </c>
    </row>
    <row r="119" spans="2:12" x14ac:dyDescent="0.45">
      <c r="B119">
        <f t="shared" si="10"/>
        <v>1050</v>
      </c>
      <c r="C119">
        <f t="shared" si="11"/>
        <v>920</v>
      </c>
      <c r="D119">
        <f t="shared" si="12"/>
        <v>1050</v>
      </c>
      <c r="E119">
        <f t="shared" si="7"/>
        <v>940</v>
      </c>
      <c r="L119">
        <f t="shared" si="13"/>
        <v>10.499999999999979</v>
      </c>
    </row>
    <row r="120" spans="2:12" x14ac:dyDescent="0.45">
      <c r="B120">
        <f t="shared" si="10"/>
        <v>1060</v>
      </c>
      <c r="C120">
        <f t="shared" si="11"/>
        <v>928</v>
      </c>
      <c r="D120">
        <f t="shared" si="12"/>
        <v>1060</v>
      </c>
      <c r="E120">
        <f t="shared" si="7"/>
        <v>948</v>
      </c>
      <c r="L120">
        <f t="shared" si="13"/>
        <v>10.599999999999978</v>
      </c>
    </row>
    <row r="121" spans="2:12" x14ac:dyDescent="0.45">
      <c r="B121">
        <f t="shared" si="10"/>
        <v>1070</v>
      </c>
      <c r="C121">
        <f t="shared" si="11"/>
        <v>936</v>
      </c>
      <c r="D121">
        <f t="shared" si="12"/>
        <v>1070</v>
      </c>
      <c r="E121">
        <f t="shared" si="7"/>
        <v>956</v>
      </c>
      <c r="L121">
        <f t="shared" si="13"/>
        <v>10.699999999999978</v>
      </c>
    </row>
    <row r="122" spans="2:12" x14ac:dyDescent="0.45">
      <c r="B122">
        <f t="shared" si="10"/>
        <v>1080</v>
      </c>
      <c r="C122">
        <f t="shared" si="11"/>
        <v>944</v>
      </c>
      <c r="D122">
        <f t="shared" si="12"/>
        <v>1080</v>
      </c>
      <c r="E122">
        <f t="shared" si="7"/>
        <v>964</v>
      </c>
      <c r="L122">
        <f t="shared" si="13"/>
        <v>10.799999999999978</v>
      </c>
    </row>
    <row r="123" spans="2:12" x14ac:dyDescent="0.45">
      <c r="B123">
        <f t="shared" si="10"/>
        <v>1090</v>
      </c>
      <c r="C123">
        <f t="shared" si="11"/>
        <v>952</v>
      </c>
      <c r="D123">
        <f t="shared" si="12"/>
        <v>1090</v>
      </c>
      <c r="E123">
        <f t="shared" si="7"/>
        <v>972</v>
      </c>
      <c r="L123">
        <f t="shared" si="13"/>
        <v>10.899999999999977</v>
      </c>
    </row>
    <row r="124" spans="2:12" x14ac:dyDescent="0.45">
      <c r="B124">
        <f t="shared" si="10"/>
        <v>1100</v>
      </c>
      <c r="C124">
        <f t="shared" si="11"/>
        <v>960</v>
      </c>
      <c r="D124">
        <f t="shared" si="12"/>
        <v>1100</v>
      </c>
      <c r="E124">
        <f t="shared" si="7"/>
        <v>980</v>
      </c>
      <c r="L124">
        <f t="shared" si="13"/>
        <v>10.999999999999977</v>
      </c>
    </row>
    <row r="125" spans="2:12" x14ac:dyDescent="0.45">
      <c r="B125">
        <f t="shared" si="10"/>
        <v>1110</v>
      </c>
      <c r="C125">
        <f t="shared" si="11"/>
        <v>968</v>
      </c>
      <c r="D125">
        <f t="shared" si="12"/>
        <v>1110</v>
      </c>
      <c r="E125">
        <f t="shared" si="7"/>
        <v>988</v>
      </c>
      <c r="L125">
        <f t="shared" si="13"/>
        <v>11.099999999999977</v>
      </c>
    </row>
    <row r="126" spans="2:12" x14ac:dyDescent="0.45">
      <c r="B126">
        <f t="shared" si="10"/>
        <v>1120</v>
      </c>
      <c r="C126">
        <f t="shared" si="11"/>
        <v>976</v>
      </c>
      <c r="D126">
        <f t="shared" si="12"/>
        <v>1120</v>
      </c>
      <c r="E126">
        <f t="shared" si="7"/>
        <v>996</v>
      </c>
      <c r="L126">
        <f t="shared" si="13"/>
        <v>11.199999999999976</v>
      </c>
    </row>
    <row r="127" spans="2:12" x14ac:dyDescent="0.45">
      <c r="B127">
        <f t="shared" si="10"/>
        <v>1130</v>
      </c>
      <c r="C127">
        <f t="shared" si="11"/>
        <v>984</v>
      </c>
      <c r="D127">
        <f t="shared" si="12"/>
        <v>1130</v>
      </c>
      <c r="E127">
        <f t="shared" si="7"/>
        <v>1004</v>
      </c>
      <c r="L127">
        <f t="shared" si="13"/>
        <v>11.299999999999976</v>
      </c>
    </row>
    <row r="128" spans="2:12" x14ac:dyDescent="0.45">
      <c r="B128">
        <f t="shared" si="10"/>
        <v>1140</v>
      </c>
      <c r="C128">
        <f t="shared" si="11"/>
        <v>992</v>
      </c>
      <c r="D128">
        <f t="shared" si="12"/>
        <v>1140</v>
      </c>
      <c r="E128">
        <f t="shared" si="7"/>
        <v>1012</v>
      </c>
      <c r="L128">
        <f t="shared" si="13"/>
        <v>11.399999999999975</v>
      </c>
    </row>
    <row r="129" spans="2:12" x14ac:dyDescent="0.45">
      <c r="B129">
        <f t="shared" si="10"/>
        <v>1150</v>
      </c>
      <c r="C129">
        <f t="shared" si="11"/>
        <v>1000</v>
      </c>
      <c r="D129">
        <f t="shared" si="12"/>
        <v>1150</v>
      </c>
      <c r="E129">
        <f t="shared" si="7"/>
        <v>1020</v>
      </c>
      <c r="L129">
        <f t="shared" si="13"/>
        <v>11.499999999999975</v>
      </c>
    </row>
    <row r="130" spans="2:12" x14ac:dyDescent="0.45">
      <c r="B130">
        <f t="shared" si="10"/>
        <v>1160</v>
      </c>
      <c r="C130">
        <f t="shared" si="11"/>
        <v>1008</v>
      </c>
      <c r="D130">
        <f t="shared" si="12"/>
        <v>1160</v>
      </c>
      <c r="E130">
        <f t="shared" si="7"/>
        <v>1028</v>
      </c>
      <c r="L130">
        <f t="shared" si="13"/>
        <v>11.599999999999975</v>
      </c>
    </row>
    <row r="131" spans="2:12" x14ac:dyDescent="0.45">
      <c r="B131">
        <f t="shared" si="10"/>
        <v>1170</v>
      </c>
      <c r="C131">
        <f t="shared" si="11"/>
        <v>1016</v>
      </c>
      <c r="D131">
        <f t="shared" si="12"/>
        <v>1170</v>
      </c>
      <c r="E131">
        <f t="shared" si="7"/>
        <v>1036</v>
      </c>
      <c r="L131">
        <f t="shared" si="13"/>
        <v>11.699999999999974</v>
      </c>
    </row>
    <row r="132" spans="2:12" x14ac:dyDescent="0.45">
      <c r="B132">
        <f t="shared" si="10"/>
        <v>1180</v>
      </c>
      <c r="C132">
        <f t="shared" si="11"/>
        <v>1024</v>
      </c>
      <c r="D132">
        <f t="shared" si="12"/>
        <v>1180</v>
      </c>
      <c r="E132">
        <f t="shared" si="7"/>
        <v>1044</v>
      </c>
      <c r="L132">
        <f t="shared" si="13"/>
        <v>11.799999999999974</v>
      </c>
    </row>
    <row r="133" spans="2:12" x14ac:dyDescent="0.45">
      <c r="B133">
        <f t="shared" si="10"/>
        <v>1190</v>
      </c>
      <c r="C133">
        <f t="shared" si="11"/>
        <v>1032</v>
      </c>
      <c r="D133">
        <f t="shared" si="12"/>
        <v>1190</v>
      </c>
      <c r="E133">
        <f t="shared" si="7"/>
        <v>1052</v>
      </c>
      <c r="L133">
        <f t="shared" si="13"/>
        <v>11.899999999999974</v>
      </c>
    </row>
    <row r="134" spans="2:12" x14ac:dyDescent="0.45">
      <c r="B134">
        <f t="shared" si="10"/>
        <v>1200</v>
      </c>
      <c r="C134">
        <f t="shared" si="11"/>
        <v>1040</v>
      </c>
      <c r="D134">
        <f t="shared" si="12"/>
        <v>1200</v>
      </c>
      <c r="E134">
        <f t="shared" si="7"/>
        <v>1060</v>
      </c>
      <c r="L134">
        <f t="shared" si="13"/>
        <v>11.999999999999973</v>
      </c>
    </row>
    <row r="135" spans="2:12" x14ac:dyDescent="0.45">
      <c r="B135">
        <f t="shared" si="10"/>
        <v>1210</v>
      </c>
      <c r="C135">
        <f t="shared" si="11"/>
        <v>1048</v>
      </c>
      <c r="D135">
        <f t="shared" si="12"/>
        <v>1210</v>
      </c>
      <c r="E135">
        <f t="shared" si="7"/>
        <v>1068</v>
      </c>
      <c r="L135">
        <f t="shared" si="13"/>
        <v>12.099999999999973</v>
      </c>
    </row>
    <row r="136" spans="2:12" x14ac:dyDescent="0.45">
      <c r="B136">
        <f t="shared" si="10"/>
        <v>1220</v>
      </c>
      <c r="C136">
        <f t="shared" si="11"/>
        <v>1056</v>
      </c>
      <c r="D136">
        <f t="shared" si="12"/>
        <v>1220</v>
      </c>
      <c r="E136">
        <f t="shared" si="7"/>
        <v>1076</v>
      </c>
      <c r="L136">
        <f t="shared" si="13"/>
        <v>12.199999999999973</v>
      </c>
    </row>
    <row r="137" spans="2:12" x14ac:dyDescent="0.45">
      <c r="B137">
        <f t="shared" si="10"/>
        <v>1230</v>
      </c>
      <c r="C137">
        <f t="shared" si="11"/>
        <v>1064</v>
      </c>
      <c r="D137">
        <f t="shared" si="12"/>
        <v>1230</v>
      </c>
      <c r="E137">
        <f t="shared" si="7"/>
        <v>1084</v>
      </c>
      <c r="L137">
        <f t="shared" si="13"/>
        <v>12.299999999999972</v>
      </c>
    </row>
    <row r="138" spans="2:12" x14ac:dyDescent="0.45">
      <c r="B138">
        <f t="shared" si="10"/>
        <v>1240</v>
      </c>
      <c r="C138">
        <f t="shared" si="11"/>
        <v>1072</v>
      </c>
      <c r="D138">
        <f t="shared" si="12"/>
        <v>1240</v>
      </c>
      <c r="E138">
        <f t="shared" si="7"/>
        <v>1092</v>
      </c>
      <c r="L138">
        <f t="shared" si="13"/>
        <v>12.399999999999972</v>
      </c>
    </row>
    <row r="139" spans="2:12" x14ac:dyDescent="0.45">
      <c r="B139">
        <f t="shared" si="10"/>
        <v>1250</v>
      </c>
      <c r="C139">
        <f t="shared" si="11"/>
        <v>1080</v>
      </c>
      <c r="D139">
        <f t="shared" si="12"/>
        <v>1250</v>
      </c>
      <c r="E139">
        <f t="shared" si="7"/>
        <v>1100</v>
      </c>
      <c r="L139">
        <f t="shared" si="13"/>
        <v>12.499999999999972</v>
      </c>
    </row>
    <row r="140" spans="2:12" x14ac:dyDescent="0.45">
      <c r="B140">
        <f t="shared" si="10"/>
        <v>1260</v>
      </c>
      <c r="C140">
        <f t="shared" si="11"/>
        <v>1088</v>
      </c>
      <c r="D140">
        <f t="shared" si="12"/>
        <v>1260</v>
      </c>
      <c r="E140">
        <f t="shared" si="7"/>
        <v>1108</v>
      </c>
      <c r="L140">
        <f t="shared" si="13"/>
        <v>12.599999999999971</v>
      </c>
    </row>
    <row r="141" spans="2:12" x14ac:dyDescent="0.45">
      <c r="B141">
        <f t="shared" si="10"/>
        <v>1270</v>
      </c>
      <c r="C141">
        <f t="shared" si="11"/>
        <v>1096</v>
      </c>
      <c r="D141">
        <f t="shared" si="12"/>
        <v>1270</v>
      </c>
      <c r="E141">
        <f t="shared" si="7"/>
        <v>1116</v>
      </c>
      <c r="L141">
        <f t="shared" si="13"/>
        <v>12.699999999999971</v>
      </c>
    </row>
    <row r="142" spans="2:12" x14ac:dyDescent="0.45">
      <c r="B142">
        <f t="shared" si="10"/>
        <v>1280</v>
      </c>
      <c r="C142">
        <f t="shared" si="11"/>
        <v>1104</v>
      </c>
      <c r="D142">
        <f t="shared" si="12"/>
        <v>1280</v>
      </c>
      <c r="E142">
        <f t="shared" si="7"/>
        <v>1124</v>
      </c>
      <c r="L142">
        <f t="shared" si="13"/>
        <v>12.799999999999971</v>
      </c>
    </row>
    <row r="143" spans="2:12" x14ac:dyDescent="0.45">
      <c r="B143">
        <f t="shared" si="10"/>
        <v>1290</v>
      </c>
      <c r="C143">
        <f t="shared" si="11"/>
        <v>1112</v>
      </c>
      <c r="D143">
        <f t="shared" si="12"/>
        <v>1290</v>
      </c>
      <c r="E143">
        <f t="shared" ref="E143:E177" si="14">C143+$C$6</f>
        <v>1132</v>
      </c>
      <c r="L143">
        <f t="shared" si="13"/>
        <v>12.89999999999997</v>
      </c>
    </row>
    <row r="144" spans="2:12" x14ac:dyDescent="0.45">
      <c r="B144">
        <f t="shared" ref="B144:B177" si="15">B143+$B$12</f>
        <v>1300</v>
      </c>
      <c r="C144">
        <f t="shared" ref="C144:C177" si="16">$C$1+$C$2*B144+$C$3+$C$5</f>
        <v>1120</v>
      </c>
      <c r="D144">
        <f t="shared" ref="D144:D177" si="17">B144</f>
        <v>1300</v>
      </c>
      <c r="E144">
        <f t="shared" si="14"/>
        <v>1140</v>
      </c>
      <c r="L144">
        <f t="shared" ref="L144:L177" si="18">L143+$L$12</f>
        <v>12.99999999999997</v>
      </c>
    </row>
    <row r="145" spans="2:12" x14ac:dyDescent="0.45">
      <c r="B145">
        <f t="shared" si="15"/>
        <v>1310</v>
      </c>
      <c r="C145">
        <f t="shared" si="16"/>
        <v>1128</v>
      </c>
      <c r="D145">
        <f t="shared" si="17"/>
        <v>1310</v>
      </c>
      <c r="E145">
        <f t="shared" si="14"/>
        <v>1148</v>
      </c>
      <c r="L145">
        <f t="shared" si="18"/>
        <v>13.099999999999969</v>
      </c>
    </row>
    <row r="146" spans="2:12" x14ac:dyDescent="0.45">
      <c r="B146">
        <f t="shared" si="15"/>
        <v>1320</v>
      </c>
      <c r="C146">
        <f t="shared" si="16"/>
        <v>1136</v>
      </c>
      <c r="D146">
        <f t="shared" si="17"/>
        <v>1320</v>
      </c>
      <c r="E146">
        <f t="shared" si="14"/>
        <v>1156</v>
      </c>
      <c r="L146">
        <f t="shared" si="18"/>
        <v>13.199999999999969</v>
      </c>
    </row>
    <row r="147" spans="2:12" x14ac:dyDescent="0.45">
      <c r="B147">
        <f t="shared" si="15"/>
        <v>1330</v>
      </c>
      <c r="C147">
        <f t="shared" si="16"/>
        <v>1144</v>
      </c>
      <c r="D147">
        <f t="shared" si="17"/>
        <v>1330</v>
      </c>
      <c r="E147">
        <f t="shared" si="14"/>
        <v>1164</v>
      </c>
      <c r="L147">
        <f t="shared" si="18"/>
        <v>13.299999999999969</v>
      </c>
    </row>
    <row r="148" spans="2:12" x14ac:dyDescent="0.45">
      <c r="B148">
        <f t="shared" si="15"/>
        <v>1340</v>
      </c>
      <c r="C148">
        <f t="shared" si="16"/>
        <v>1152</v>
      </c>
      <c r="D148">
        <f t="shared" si="17"/>
        <v>1340</v>
      </c>
      <c r="E148">
        <f t="shared" si="14"/>
        <v>1172</v>
      </c>
      <c r="L148">
        <f t="shared" si="18"/>
        <v>13.399999999999968</v>
      </c>
    </row>
    <row r="149" spans="2:12" x14ac:dyDescent="0.45">
      <c r="B149">
        <f t="shared" si="15"/>
        <v>1350</v>
      </c>
      <c r="C149">
        <f t="shared" si="16"/>
        <v>1160</v>
      </c>
      <c r="D149">
        <f t="shared" si="17"/>
        <v>1350</v>
      </c>
      <c r="E149">
        <f t="shared" si="14"/>
        <v>1180</v>
      </c>
      <c r="L149">
        <f t="shared" si="18"/>
        <v>13.499999999999968</v>
      </c>
    </row>
    <row r="150" spans="2:12" x14ac:dyDescent="0.45">
      <c r="B150">
        <f t="shared" si="15"/>
        <v>1360</v>
      </c>
      <c r="C150">
        <f t="shared" si="16"/>
        <v>1168</v>
      </c>
      <c r="D150">
        <f t="shared" si="17"/>
        <v>1360</v>
      </c>
      <c r="E150">
        <f t="shared" si="14"/>
        <v>1188</v>
      </c>
      <c r="L150">
        <f t="shared" si="18"/>
        <v>13.599999999999968</v>
      </c>
    </row>
    <row r="151" spans="2:12" x14ac:dyDescent="0.45">
      <c r="B151">
        <f t="shared" si="15"/>
        <v>1370</v>
      </c>
      <c r="C151">
        <f t="shared" si="16"/>
        <v>1176</v>
      </c>
      <c r="D151">
        <f t="shared" si="17"/>
        <v>1370</v>
      </c>
      <c r="E151">
        <f t="shared" si="14"/>
        <v>1196</v>
      </c>
      <c r="L151">
        <f t="shared" si="18"/>
        <v>13.699999999999967</v>
      </c>
    </row>
    <row r="152" spans="2:12" x14ac:dyDescent="0.45">
      <c r="B152">
        <f t="shared" si="15"/>
        <v>1380</v>
      </c>
      <c r="C152">
        <f t="shared" si="16"/>
        <v>1184</v>
      </c>
      <c r="D152">
        <f t="shared" si="17"/>
        <v>1380</v>
      </c>
      <c r="E152">
        <f t="shared" si="14"/>
        <v>1204</v>
      </c>
      <c r="L152">
        <f t="shared" si="18"/>
        <v>13.799999999999967</v>
      </c>
    </row>
    <row r="153" spans="2:12" x14ac:dyDescent="0.45">
      <c r="B153">
        <f t="shared" si="15"/>
        <v>1390</v>
      </c>
      <c r="C153">
        <f t="shared" si="16"/>
        <v>1192</v>
      </c>
      <c r="D153">
        <f t="shared" si="17"/>
        <v>1390</v>
      </c>
      <c r="E153">
        <f t="shared" si="14"/>
        <v>1212</v>
      </c>
      <c r="L153">
        <f t="shared" si="18"/>
        <v>13.899999999999967</v>
      </c>
    </row>
    <row r="154" spans="2:12" x14ac:dyDescent="0.45">
      <c r="B154">
        <f t="shared" si="15"/>
        <v>1400</v>
      </c>
      <c r="C154">
        <f t="shared" si="16"/>
        <v>1200</v>
      </c>
      <c r="D154">
        <f t="shared" si="17"/>
        <v>1400</v>
      </c>
      <c r="E154">
        <f t="shared" si="14"/>
        <v>1220</v>
      </c>
      <c r="L154">
        <f t="shared" si="18"/>
        <v>13.999999999999966</v>
      </c>
    </row>
    <row r="155" spans="2:12" x14ac:dyDescent="0.45">
      <c r="B155">
        <f t="shared" si="15"/>
        <v>1410</v>
      </c>
      <c r="C155">
        <f t="shared" si="16"/>
        <v>1208</v>
      </c>
      <c r="D155">
        <f t="shared" si="17"/>
        <v>1410</v>
      </c>
      <c r="E155">
        <f t="shared" si="14"/>
        <v>1228</v>
      </c>
      <c r="L155">
        <f t="shared" si="18"/>
        <v>14.099999999999966</v>
      </c>
    </row>
    <row r="156" spans="2:12" x14ac:dyDescent="0.45">
      <c r="B156">
        <f t="shared" si="15"/>
        <v>1420</v>
      </c>
      <c r="C156">
        <f t="shared" si="16"/>
        <v>1216</v>
      </c>
      <c r="D156">
        <f t="shared" si="17"/>
        <v>1420</v>
      </c>
      <c r="E156">
        <f t="shared" si="14"/>
        <v>1236</v>
      </c>
      <c r="L156">
        <f t="shared" si="18"/>
        <v>14.199999999999966</v>
      </c>
    </row>
    <row r="157" spans="2:12" x14ac:dyDescent="0.45">
      <c r="B157">
        <f t="shared" si="15"/>
        <v>1430</v>
      </c>
      <c r="C157">
        <f t="shared" si="16"/>
        <v>1224</v>
      </c>
      <c r="D157">
        <f t="shared" si="17"/>
        <v>1430</v>
      </c>
      <c r="E157">
        <f t="shared" si="14"/>
        <v>1244</v>
      </c>
      <c r="L157">
        <f t="shared" si="18"/>
        <v>14.299999999999965</v>
      </c>
    </row>
    <row r="158" spans="2:12" x14ac:dyDescent="0.45">
      <c r="B158">
        <f t="shared" si="15"/>
        <v>1440</v>
      </c>
      <c r="C158">
        <f t="shared" si="16"/>
        <v>1232</v>
      </c>
      <c r="D158">
        <f t="shared" si="17"/>
        <v>1440</v>
      </c>
      <c r="E158">
        <f t="shared" si="14"/>
        <v>1252</v>
      </c>
      <c r="L158">
        <f t="shared" si="18"/>
        <v>14.399999999999965</v>
      </c>
    </row>
    <row r="159" spans="2:12" x14ac:dyDescent="0.45">
      <c r="B159">
        <f t="shared" si="15"/>
        <v>1450</v>
      </c>
      <c r="C159">
        <f t="shared" si="16"/>
        <v>1240</v>
      </c>
      <c r="D159">
        <f t="shared" si="17"/>
        <v>1450</v>
      </c>
      <c r="E159">
        <f t="shared" si="14"/>
        <v>1260</v>
      </c>
      <c r="L159">
        <f t="shared" si="18"/>
        <v>14.499999999999964</v>
      </c>
    </row>
    <row r="160" spans="2:12" x14ac:dyDescent="0.45">
      <c r="B160">
        <f t="shared" si="15"/>
        <v>1460</v>
      </c>
      <c r="C160">
        <f t="shared" si="16"/>
        <v>1248</v>
      </c>
      <c r="D160">
        <f t="shared" si="17"/>
        <v>1460</v>
      </c>
      <c r="E160">
        <f t="shared" si="14"/>
        <v>1268</v>
      </c>
      <c r="L160">
        <f t="shared" si="18"/>
        <v>14.599999999999964</v>
      </c>
    </row>
    <row r="161" spans="2:12" x14ac:dyDescent="0.45">
      <c r="B161">
        <f t="shared" si="15"/>
        <v>1470</v>
      </c>
      <c r="C161">
        <f t="shared" si="16"/>
        <v>1256</v>
      </c>
      <c r="D161">
        <f t="shared" si="17"/>
        <v>1470</v>
      </c>
      <c r="E161">
        <f t="shared" si="14"/>
        <v>1276</v>
      </c>
      <c r="L161">
        <f t="shared" si="18"/>
        <v>14.699999999999964</v>
      </c>
    </row>
    <row r="162" spans="2:12" x14ac:dyDescent="0.45">
      <c r="B162">
        <f t="shared" si="15"/>
        <v>1480</v>
      </c>
      <c r="C162">
        <f t="shared" si="16"/>
        <v>1264</v>
      </c>
      <c r="D162">
        <f t="shared" si="17"/>
        <v>1480</v>
      </c>
      <c r="E162">
        <f t="shared" si="14"/>
        <v>1284</v>
      </c>
      <c r="L162">
        <f t="shared" si="18"/>
        <v>14.799999999999963</v>
      </c>
    </row>
    <row r="163" spans="2:12" x14ac:dyDescent="0.45">
      <c r="B163">
        <f t="shared" si="15"/>
        <v>1490</v>
      </c>
      <c r="C163">
        <f t="shared" si="16"/>
        <v>1272</v>
      </c>
      <c r="D163">
        <f t="shared" si="17"/>
        <v>1490</v>
      </c>
      <c r="E163">
        <f t="shared" si="14"/>
        <v>1292</v>
      </c>
      <c r="L163">
        <f t="shared" si="18"/>
        <v>14.899999999999963</v>
      </c>
    </row>
    <row r="164" spans="2:12" x14ac:dyDescent="0.45">
      <c r="B164">
        <f t="shared" si="15"/>
        <v>1500</v>
      </c>
      <c r="C164">
        <f t="shared" si="16"/>
        <v>1280</v>
      </c>
      <c r="D164">
        <f t="shared" si="17"/>
        <v>1500</v>
      </c>
      <c r="E164">
        <f t="shared" si="14"/>
        <v>1300</v>
      </c>
      <c r="L164">
        <f t="shared" si="18"/>
        <v>14.999999999999963</v>
      </c>
    </row>
    <row r="165" spans="2:12" x14ac:dyDescent="0.45">
      <c r="B165">
        <f t="shared" si="15"/>
        <v>1510</v>
      </c>
      <c r="C165">
        <f t="shared" si="16"/>
        <v>1288</v>
      </c>
      <c r="D165">
        <f t="shared" si="17"/>
        <v>1510</v>
      </c>
      <c r="E165">
        <f t="shared" si="14"/>
        <v>1308</v>
      </c>
      <c r="L165">
        <f t="shared" si="18"/>
        <v>15.099999999999962</v>
      </c>
    </row>
    <row r="166" spans="2:12" x14ac:dyDescent="0.45">
      <c r="B166">
        <f t="shared" si="15"/>
        <v>1520</v>
      </c>
      <c r="C166">
        <f t="shared" si="16"/>
        <v>1296</v>
      </c>
      <c r="D166">
        <f t="shared" si="17"/>
        <v>1520</v>
      </c>
      <c r="E166">
        <f t="shared" si="14"/>
        <v>1316</v>
      </c>
      <c r="L166">
        <f t="shared" si="18"/>
        <v>15.199999999999962</v>
      </c>
    </row>
    <row r="167" spans="2:12" x14ac:dyDescent="0.45">
      <c r="B167">
        <f t="shared" si="15"/>
        <v>1530</v>
      </c>
      <c r="C167">
        <f t="shared" si="16"/>
        <v>1304</v>
      </c>
      <c r="D167">
        <f t="shared" si="17"/>
        <v>1530</v>
      </c>
      <c r="E167">
        <f t="shared" si="14"/>
        <v>1324</v>
      </c>
      <c r="L167">
        <f t="shared" si="18"/>
        <v>15.299999999999962</v>
      </c>
    </row>
    <row r="168" spans="2:12" x14ac:dyDescent="0.45">
      <c r="B168">
        <f t="shared" si="15"/>
        <v>1540</v>
      </c>
      <c r="C168">
        <f t="shared" si="16"/>
        <v>1312</v>
      </c>
      <c r="D168">
        <f t="shared" si="17"/>
        <v>1540</v>
      </c>
      <c r="E168">
        <f t="shared" si="14"/>
        <v>1332</v>
      </c>
      <c r="L168">
        <f t="shared" si="18"/>
        <v>15.399999999999961</v>
      </c>
    </row>
    <row r="169" spans="2:12" x14ac:dyDescent="0.45">
      <c r="B169">
        <f t="shared" si="15"/>
        <v>1550</v>
      </c>
      <c r="C169">
        <f t="shared" si="16"/>
        <v>1320</v>
      </c>
      <c r="D169">
        <f t="shared" si="17"/>
        <v>1550</v>
      </c>
      <c r="E169">
        <f t="shared" si="14"/>
        <v>1340</v>
      </c>
      <c r="L169">
        <f t="shared" si="18"/>
        <v>15.499999999999961</v>
      </c>
    </row>
    <row r="170" spans="2:12" x14ac:dyDescent="0.45">
      <c r="B170">
        <f t="shared" si="15"/>
        <v>1560</v>
      </c>
      <c r="C170">
        <f t="shared" si="16"/>
        <v>1328</v>
      </c>
      <c r="D170">
        <f t="shared" si="17"/>
        <v>1560</v>
      </c>
      <c r="E170">
        <f t="shared" si="14"/>
        <v>1348</v>
      </c>
      <c r="L170">
        <f t="shared" si="18"/>
        <v>15.599999999999961</v>
      </c>
    </row>
    <row r="171" spans="2:12" x14ac:dyDescent="0.45">
      <c r="B171">
        <f t="shared" si="15"/>
        <v>1570</v>
      </c>
      <c r="C171">
        <f t="shared" si="16"/>
        <v>1336</v>
      </c>
      <c r="D171">
        <f t="shared" si="17"/>
        <v>1570</v>
      </c>
      <c r="E171">
        <f t="shared" si="14"/>
        <v>1356</v>
      </c>
      <c r="L171">
        <f t="shared" si="18"/>
        <v>15.69999999999996</v>
      </c>
    </row>
    <row r="172" spans="2:12" x14ac:dyDescent="0.45">
      <c r="B172">
        <f t="shared" si="15"/>
        <v>1580</v>
      </c>
      <c r="C172">
        <f t="shared" si="16"/>
        <v>1344</v>
      </c>
      <c r="D172">
        <f t="shared" si="17"/>
        <v>1580</v>
      </c>
      <c r="E172">
        <f t="shared" si="14"/>
        <v>1364</v>
      </c>
      <c r="L172">
        <f t="shared" si="18"/>
        <v>15.79999999999996</v>
      </c>
    </row>
    <row r="173" spans="2:12" x14ac:dyDescent="0.45">
      <c r="B173">
        <f t="shared" si="15"/>
        <v>1590</v>
      </c>
      <c r="C173">
        <f t="shared" si="16"/>
        <v>1352</v>
      </c>
      <c r="D173">
        <f t="shared" si="17"/>
        <v>1590</v>
      </c>
      <c r="E173">
        <f t="shared" si="14"/>
        <v>1372</v>
      </c>
      <c r="L173">
        <f t="shared" si="18"/>
        <v>15.899999999999959</v>
      </c>
    </row>
    <row r="174" spans="2:12" x14ac:dyDescent="0.45">
      <c r="B174">
        <f t="shared" si="15"/>
        <v>1600</v>
      </c>
      <c r="C174">
        <f t="shared" si="16"/>
        <v>1360</v>
      </c>
      <c r="D174">
        <f t="shared" si="17"/>
        <v>1600</v>
      </c>
      <c r="E174">
        <f t="shared" si="14"/>
        <v>1380</v>
      </c>
      <c r="L174">
        <f t="shared" si="18"/>
        <v>15.999999999999959</v>
      </c>
    </row>
    <row r="175" spans="2:12" x14ac:dyDescent="0.45">
      <c r="B175">
        <f t="shared" si="15"/>
        <v>1610</v>
      </c>
      <c r="C175">
        <f t="shared" si="16"/>
        <v>1368</v>
      </c>
      <c r="D175">
        <f t="shared" si="17"/>
        <v>1610</v>
      </c>
      <c r="E175">
        <f t="shared" si="14"/>
        <v>1388</v>
      </c>
      <c r="L175">
        <f t="shared" si="18"/>
        <v>16.099999999999959</v>
      </c>
    </row>
    <row r="176" spans="2:12" x14ac:dyDescent="0.45">
      <c r="B176">
        <f t="shared" si="15"/>
        <v>1620</v>
      </c>
      <c r="C176">
        <f t="shared" si="16"/>
        <v>1376</v>
      </c>
      <c r="D176">
        <f t="shared" si="17"/>
        <v>1620</v>
      </c>
      <c r="E176">
        <f t="shared" si="14"/>
        <v>1396</v>
      </c>
      <c r="L176">
        <f t="shared" si="18"/>
        <v>16.19999999999996</v>
      </c>
    </row>
    <row r="177" spans="2:12" x14ac:dyDescent="0.45">
      <c r="B177">
        <f t="shared" si="15"/>
        <v>1630</v>
      </c>
      <c r="C177">
        <f t="shared" si="16"/>
        <v>1384</v>
      </c>
      <c r="D177">
        <f t="shared" si="17"/>
        <v>1630</v>
      </c>
      <c r="E177">
        <f t="shared" si="14"/>
        <v>1404</v>
      </c>
      <c r="L177">
        <f t="shared" si="18"/>
        <v>16.299999999999962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C1" sqref="C1"/>
    </sheetView>
  </sheetViews>
  <sheetFormatPr baseColWidth="10" defaultRowHeight="14.25" x14ac:dyDescent="0.45"/>
  <sheetData>
    <row r="1" spans="1:9" x14ac:dyDescent="0.45">
      <c r="B1" t="s">
        <v>1</v>
      </c>
      <c r="C1">
        <v>50</v>
      </c>
      <c r="D1" t="s">
        <v>6</v>
      </c>
      <c r="E1">
        <v>1000</v>
      </c>
    </row>
    <row r="2" spans="1:9" x14ac:dyDescent="0.45">
      <c r="B2" t="s">
        <v>2</v>
      </c>
      <c r="C2">
        <v>0.75</v>
      </c>
      <c r="D2" t="s">
        <v>7</v>
      </c>
      <c r="E2">
        <v>2</v>
      </c>
    </row>
    <row r="3" spans="1:9" x14ac:dyDescent="0.45">
      <c r="B3" t="s">
        <v>3</v>
      </c>
      <c r="C3">
        <v>350</v>
      </c>
      <c r="D3" t="s">
        <v>8</v>
      </c>
      <c r="E3">
        <v>1</v>
      </c>
    </row>
    <row r="4" spans="1:9" x14ac:dyDescent="0.45">
      <c r="B4" t="s">
        <v>4</v>
      </c>
      <c r="C4">
        <v>-25</v>
      </c>
      <c r="D4" t="s">
        <v>9</v>
      </c>
      <c r="E4">
        <v>-50</v>
      </c>
    </row>
    <row r="5" spans="1:9" x14ac:dyDescent="0.45">
      <c r="B5" t="s">
        <v>5</v>
      </c>
      <c r="C5">
        <v>100</v>
      </c>
    </row>
    <row r="6" spans="1:9" x14ac:dyDescent="0.45">
      <c r="B6" t="s">
        <v>10</v>
      </c>
      <c r="C6">
        <f>(C1+C3+C5)/(1-C2)</f>
        <v>2000</v>
      </c>
      <c r="D6" t="s">
        <v>12</v>
      </c>
      <c r="E6">
        <f>(E1/E2)/E3</f>
        <v>500</v>
      </c>
    </row>
    <row r="7" spans="1:9" x14ac:dyDescent="0.45">
      <c r="B7" t="s">
        <v>11</v>
      </c>
      <c r="C7">
        <f>C4/(1-C2)</f>
        <v>-100</v>
      </c>
      <c r="D7" t="s">
        <v>13</v>
      </c>
      <c r="E7">
        <f>-E4/E3</f>
        <v>50</v>
      </c>
      <c r="H7" t="s">
        <v>17</v>
      </c>
      <c r="I7" t="s">
        <v>18</v>
      </c>
    </row>
    <row r="8" spans="1:9" x14ac:dyDescent="0.45">
      <c r="H8">
        <f>E6+I8*E7</f>
        <v>1000</v>
      </c>
      <c r="I8">
        <f>(C6-E6)/(E7-C7)</f>
        <v>10</v>
      </c>
    </row>
    <row r="9" spans="1:9" x14ac:dyDescent="0.45">
      <c r="A9" t="s">
        <v>15</v>
      </c>
      <c r="B9">
        <f>C6/20</f>
        <v>100</v>
      </c>
      <c r="H9">
        <f>H8</f>
        <v>1000</v>
      </c>
      <c r="I9">
        <v>0</v>
      </c>
    </row>
    <row r="10" spans="1:9" x14ac:dyDescent="0.45">
      <c r="B10" t="s">
        <v>16</v>
      </c>
      <c r="C10" t="s">
        <v>0</v>
      </c>
      <c r="D10" t="s">
        <v>14</v>
      </c>
      <c r="H10">
        <f>H8</f>
        <v>1000</v>
      </c>
      <c r="I10">
        <f>I8</f>
        <v>10</v>
      </c>
    </row>
    <row r="11" spans="1:9" x14ac:dyDescent="0.45">
      <c r="B11" s="2">
        <v>0</v>
      </c>
      <c r="C11" s="1">
        <f>$C$6/-$C$7+B11/$C$7</f>
        <v>20</v>
      </c>
      <c r="D11" s="1">
        <f>-$E$6/$E$7+B11/$E$7</f>
        <v>-10</v>
      </c>
      <c r="H11">
        <v>0</v>
      </c>
      <c r="I11">
        <f>I8</f>
        <v>10</v>
      </c>
    </row>
    <row r="12" spans="1:9" x14ac:dyDescent="0.45">
      <c r="B12" s="2">
        <f t="shared" ref="B12:B31" si="0">B11+$B$9</f>
        <v>100</v>
      </c>
      <c r="C12" s="1">
        <f t="shared" ref="C12:C31" si="1">$C$6/-$C$7+B12/$C$7</f>
        <v>19</v>
      </c>
      <c r="D12" s="1">
        <f t="shared" ref="D12:D31" si="2">-$E$6/$E$7+B12/$E$7</f>
        <v>-8</v>
      </c>
    </row>
    <row r="13" spans="1:9" x14ac:dyDescent="0.45">
      <c r="B13" s="2">
        <f t="shared" si="0"/>
        <v>200</v>
      </c>
      <c r="C13" s="1">
        <f t="shared" si="1"/>
        <v>18</v>
      </c>
      <c r="D13" s="1">
        <f t="shared" si="2"/>
        <v>-6</v>
      </c>
    </row>
    <row r="14" spans="1:9" x14ac:dyDescent="0.45">
      <c r="B14" s="2">
        <f t="shared" si="0"/>
        <v>300</v>
      </c>
      <c r="C14" s="1">
        <f t="shared" si="1"/>
        <v>17</v>
      </c>
      <c r="D14" s="1">
        <f t="shared" si="2"/>
        <v>-4</v>
      </c>
    </row>
    <row r="15" spans="1:9" x14ac:dyDescent="0.45">
      <c r="B15" s="2">
        <f t="shared" si="0"/>
        <v>400</v>
      </c>
      <c r="C15" s="1">
        <f t="shared" si="1"/>
        <v>16</v>
      </c>
      <c r="D15" s="1">
        <f t="shared" si="2"/>
        <v>-2</v>
      </c>
    </row>
    <row r="16" spans="1:9" x14ac:dyDescent="0.45">
      <c r="B16" s="2">
        <f t="shared" si="0"/>
        <v>500</v>
      </c>
      <c r="C16" s="1">
        <f t="shared" si="1"/>
        <v>15</v>
      </c>
      <c r="D16" s="1">
        <f t="shared" si="2"/>
        <v>0</v>
      </c>
    </row>
    <row r="17" spans="2:4" x14ac:dyDescent="0.45">
      <c r="B17" s="2">
        <f t="shared" si="0"/>
        <v>600</v>
      </c>
      <c r="C17" s="1">
        <f t="shared" si="1"/>
        <v>14</v>
      </c>
      <c r="D17" s="1">
        <f t="shared" si="2"/>
        <v>2</v>
      </c>
    </row>
    <row r="18" spans="2:4" x14ac:dyDescent="0.45">
      <c r="B18" s="2">
        <f t="shared" si="0"/>
        <v>700</v>
      </c>
      <c r="C18" s="1">
        <f t="shared" si="1"/>
        <v>13</v>
      </c>
      <c r="D18" s="1">
        <f t="shared" si="2"/>
        <v>4</v>
      </c>
    </row>
    <row r="19" spans="2:4" x14ac:dyDescent="0.45">
      <c r="B19" s="2">
        <f t="shared" si="0"/>
        <v>800</v>
      </c>
      <c r="C19" s="1">
        <f t="shared" si="1"/>
        <v>12</v>
      </c>
      <c r="D19" s="1">
        <f t="shared" si="2"/>
        <v>6</v>
      </c>
    </row>
    <row r="20" spans="2:4" x14ac:dyDescent="0.45">
      <c r="B20" s="2">
        <f t="shared" si="0"/>
        <v>900</v>
      </c>
      <c r="C20" s="1">
        <f t="shared" si="1"/>
        <v>11</v>
      </c>
      <c r="D20" s="1">
        <f t="shared" si="2"/>
        <v>8</v>
      </c>
    </row>
    <row r="21" spans="2:4" x14ac:dyDescent="0.45">
      <c r="B21" s="2">
        <f t="shared" si="0"/>
        <v>1000</v>
      </c>
      <c r="C21" s="1">
        <f t="shared" si="1"/>
        <v>10</v>
      </c>
      <c r="D21" s="1">
        <f t="shared" si="2"/>
        <v>10</v>
      </c>
    </row>
    <row r="22" spans="2:4" x14ac:dyDescent="0.45">
      <c r="B22" s="2">
        <f t="shared" si="0"/>
        <v>1100</v>
      </c>
      <c r="C22" s="1">
        <f t="shared" si="1"/>
        <v>9</v>
      </c>
      <c r="D22" s="1">
        <f t="shared" si="2"/>
        <v>12</v>
      </c>
    </row>
    <row r="23" spans="2:4" x14ac:dyDescent="0.45">
      <c r="B23" s="2">
        <f t="shared" si="0"/>
        <v>1200</v>
      </c>
      <c r="C23" s="1">
        <f t="shared" si="1"/>
        <v>8</v>
      </c>
      <c r="D23" s="1">
        <f t="shared" si="2"/>
        <v>14</v>
      </c>
    </row>
    <row r="24" spans="2:4" x14ac:dyDescent="0.45">
      <c r="B24" s="2">
        <f t="shared" si="0"/>
        <v>1300</v>
      </c>
      <c r="C24" s="1">
        <f t="shared" si="1"/>
        <v>7</v>
      </c>
      <c r="D24" s="1">
        <f t="shared" si="2"/>
        <v>16</v>
      </c>
    </row>
    <row r="25" spans="2:4" x14ac:dyDescent="0.45">
      <c r="B25" s="2">
        <f t="shared" si="0"/>
        <v>1400</v>
      </c>
      <c r="C25" s="1">
        <f t="shared" si="1"/>
        <v>6</v>
      </c>
      <c r="D25" s="1">
        <f t="shared" si="2"/>
        <v>18</v>
      </c>
    </row>
    <row r="26" spans="2:4" x14ac:dyDescent="0.45">
      <c r="B26" s="2">
        <f t="shared" si="0"/>
        <v>1500</v>
      </c>
      <c r="C26" s="1">
        <f t="shared" si="1"/>
        <v>5</v>
      </c>
      <c r="D26" s="1">
        <f t="shared" si="2"/>
        <v>20</v>
      </c>
    </row>
    <row r="27" spans="2:4" x14ac:dyDescent="0.45">
      <c r="B27" s="2">
        <f t="shared" si="0"/>
        <v>1600</v>
      </c>
      <c r="C27" s="1">
        <f t="shared" si="1"/>
        <v>4</v>
      </c>
      <c r="D27" s="1">
        <f t="shared" si="2"/>
        <v>22</v>
      </c>
    </row>
    <row r="28" spans="2:4" x14ac:dyDescent="0.45">
      <c r="B28" s="2">
        <f t="shared" si="0"/>
        <v>1700</v>
      </c>
      <c r="C28" s="1">
        <f t="shared" si="1"/>
        <v>3</v>
      </c>
      <c r="D28" s="1">
        <f t="shared" si="2"/>
        <v>24</v>
      </c>
    </row>
    <row r="29" spans="2:4" x14ac:dyDescent="0.45">
      <c r="B29" s="2">
        <f t="shared" si="0"/>
        <v>1800</v>
      </c>
      <c r="C29" s="1">
        <f t="shared" si="1"/>
        <v>2</v>
      </c>
      <c r="D29" s="1">
        <f t="shared" si="2"/>
        <v>26</v>
      </c>
    </row>
    <row r="30" spans="2:4" x14ac:dyDescent="0.45">
      <c r="B30" s="2">
        <f t="shared" si="0"/>
        <v>1900</v>
      </c>
      <c r="C30" s="1">
        <f t="shared" si="1"/>
        <v>1</v>
      </c>
      <c r="D30" s="1">
        <f t="shared" si="2"/>
        <v>28</v>
      </c>
    </row>
    <row r="31" spans="2:4" x14ac:dyDescent="0.45">
      <c r="B31" s="2">
        <f t="shared" si="0"/>
        <v>2000</v>
      </c>
      <c r="C31" s="1">
        <f t="shared" si="1"/>
        <v>0</v>
      </c>
      <c r="D31" s="1">
        <f t="shared" si="2"/>
        <v>30</v>
      </c>
    </row>
    <row r="54" spans="4:4" x14ac:dyDescent="0.45">
      <c r="D54" t="s">
        <v>19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E38" sqref="E38"/>
    </sheetView>
  </sheetViews>
  <sheetFormatPr baseColWidth="10" defaultRowHeight="14.25" x14ac:dyDescent="0.45"/>
  <sheetData>
    <row r="1" spans="1:9" x14ac:dyDescent="0.45">
      <c r="B1" t="s">
        <v>1</v>
      </c>
      <c r="C1">
        <v>50</v>
      </c>
      <c r="D1" t="s">
        <v>6</v>
      </c>
      <c r="E1">
        <v>1000</v>
      </c>
    </row>
    <row r="2" spans="1:9" x14ac:dyDescent="0.45">
      <c r="B2" t="s">
        <v>2</v>
      </c>
      <c r="C2">
        <v>0.75</v>
      </c>
      <c r="D2" t="s">
        <v>7</v>
      </c>
      <c r="E2">
        <v>2</v>
      </c>
    </row>
    <row r="3" spans="1:9" x14ac:dyDescent="0.45">
      <c r="B3" t="s">
        <v>3</v>
      </c>
      <c r="C3">
        <v>350</v>
      </c>
      <c r="D3" t="s">
        <v>8</v>
      </c>
      <c r="E3">
        <v>1</v>
      </c>
    </row>
    <row r="4" spans="1:9" x14ac:dyDescent="0.45">
      <c r="A4" t="s">
        <v>20</v>
      </c>
      <c r="B4" t="s">
        <v>4</v>
      </c>
      <c r="C4">
        <v>-25</v>
      </c>
      <c r="D4" t="s">
        <v>9</v>
      </c>
      <c r="E4">
        <v>-50</v>
      </c>
    </row>
    <row r="5" spans="1:9" x14ac:dyDescent="0.45">
      <c r="A5">
        <v>100</v>
      </c>
      <c r="B5" t="s">
        <v>5</v>
      </c>
      <c r="C5">
        <f>100+A5</f>
        <v>200</v>
      </c>
    </row>
    <row r="6" spans="1:9" x14ac:dyDescent="0.45">
      <c r="B6" t="s">
        <v>10</v>
      </c>
      <c r="C6">
        <f>(C1+C3+C5)/(1-C2)</f>
        <v>2400</v>
      </c>
      <c r="D6" t="s">
        <v>12</v>
      </c>
      <c r="E6">
        <f>(E1/E2)/E3</f>
        <v>500</v>
      </c>
    </row>
    <row r="7" spans="1:9" x14ac:dyDescent="0.45">
      <c r="B7" t="s">
        <v>11</v>
      </c>
      <c r="C7">
        <f>C4/(1-C2)</f>
        <v>-100</v>
      </c>
      <c r="D7" t="s">
        <v>13</v>
      </c>
      <c r="E7">
        <f>-E4/E3</f>
        <v>50</v>
      </c>
      <c r="H7" t="s">
        <v>17</v>
      </c>
      <c r="I7" t="s">
        <v>18</v>
      </c>
    </row>
    <row r="8" spans="1:9" x14ac:dyDescent="0.45">
      <c r="H8">
        <f>E6+I8*E7</f>
        <v>1133.3333333333333</v>
      </c>
      <c r="I8">
        <f>(C6-E6)/(E7-C7)</f>
        <v>12.666666666666666</v>
      </c>
    </row>
    <row r="9" spans="1:9" x14ac:dyDescent="0.45">
      <c r="A9" t="s">
        <v>15</v>
      </c>
      <c r="B9">
        <f>C6/20</f>
        <v>120</v>
      </c>
      <c r="H9">
        <f>H8</f>
        <v>1133.3333333333333</v>
      </c>
      <c r="I9">
        <v>0</v>
      </c>
    </row>
    <row r="10" spans="1:9" x14ac:dyDescent="0.45">
      <c r="B10" t="s">
        <v>16</v>
      </c>
      <c r="C10" t="s">
        <v>21</v>
      </c>
      <c r="D10" t="s">
        <v>14</v>
      </c>
      <c r="H10">
        <f>H8</f>
        <v>1133.3333333333333</v>
      </c>
      <c r="I10">
        <f>I8</f>
        <v>12.666666666666666</v>
      </c>
    </row>
    <row r="11" spans="1:9" x14ac:dyDescent="0.45">
      <c r="B11" s="2">
        <v>0</v>
      </c>
      <c r="C11" s="1">
        <f>$C$6/-$C$7+B11/$C$7</f>
        <v>24</v>
      </c>
      <c r="D11" s="1">
        <f>-$E$6/$E$7+B11/$E$7</f>
        <v>-10</v>
      </c>
      <c r="H11">
        <v>0</v>
      </c>
      <c r="I11">
        <f>I8</f>
        <v>12.666666666666666</v>
      </c>
    </row>
    <row r="12" spans="1:9" x14ac:dyDescent="0.45">
      <c r="B12" s="2">
        <f t="shared" ref="B12:B31" si="0">B11+$B$9</f>
        <v>120</v>
      </c>
      <c r="C12" s="1">
        <f t="shared" ref="C12:C31" si="1">$C$6/-$C$7+B12/$C$7</f>
        <v>22.8</v>
      </c>
      <c r="D12" s="1">
        <f t="shared" ref="D12:D31" si="2">-$E$6/$E$7+B12/$E$7</f>
        <v>-7.6</v>
      </c>
    </row>
    <row r="13" spans="1:9" x14ac:dyDescent="0.45">
      <c r="B13" s="2">
        <f t="shared" si="0"/>
        <v>240</v>
      </c>
      <c r="C13" s="1">
        <f t="shared" si="1"/>
        <v>21.6</v>
      </c>
      <c r="D13" s="1">
        <f t="shared" si="2"/>
        <v>-5.2</v>
      </c>
    </row>
    <row r="14" spans="1:9" x14ac:dyDescent="0.45">
      <c r="B14" s="2">
        <f t="shared" si="0"/>
        <v>360</v>
      </c>
      <c r="C14" s="1">
        <f t="shared" si="1"/>
        <v>20.399999999999999</v>
      </c>
      <c r="D14" s="1">
        <f t="shared" si="2"/>
        <v>-2.8</v>
      </c>
    </row>
    <row r="15" spans="1:9" x14ac:dyDescent="0.45">
      <c r="B15" s="2">
        <f t="shared" si="0"/>
        <v>480</v>
      </c>
      <c r="C15" s="1">
        <f t="shared" si="1"/>
        <v>19.2</v>
      </c>
      <c r="D15" s="1">
        <f t="shared" si="2"/>
        <v>-0.40000000000000036</v>
      </c>
    </row>
    <row r="16" spans="1:9" x14ac:dyDescent="0.45">
      <c r="B16" s="2">
        <f t="shared" si="0"/>
        <v>600</v>
      </c>
      <c r="C16" s="1">
        <f t="shared" si="1"/>
        <v>18</v>
      </c>
      <c r="D16" s="1">
        <f t="shared" si="2"/>
        <v>2</v>
      </c>
    </row>
    <row r="17" spans="2:4" x14ac:dyDescent="0.45">
      <c r="B17" s="2">
        <f t="shared" si="0"/>
        <v>720</v>
      </c>
      <c r="C17" s="1">
        <f t="shared" si="1"/>
        <v>16.8</v>
      </c>
      <c r="D17" s="1">
        <f t="shared" si="2"/>
        <v>4.4000000000000004</v>
      </c>
    </row>
    <row r="18" spans="2:4" x14ac:dyDescent="0.45">
      <c r="B18" s="2">
        <f t="shared" si="0"/>
        <v>840</v>
      </c>
      <c r="C18" s="1">
        <f t="shared" si="1"/>
        <v>15.6</v>
      </c>
      <c r="D18" s="1">
        <f t="shared" si="2"/>
        <v>6.8000000000000007</v>
      </c>
    </row>
    <row r="19" spans="2:4" x14ac:dyDescent="0.45">
      <c r="B19" s="2">
        <f t="shared" si="0"/>
        <v>960</v>
      </c>
      <c r="C19" s="1">
        <f t="shared" si="1"/>
        <v>14.4</v>
      </c>
      <c r="D19" s="1">
        <f t="shared" si="2"/>
        <v>9.1999999999999993</v>
      </c>
    </row>
    <row r="20" spans="2:4" x14ac:dyDescent="0.45">
      <c r="B20" s="2">
        <f t="shared" si="0"/>
        <v>1080</v>
      </c>
      <c r="C20" s="1">
        <f t="shared" si="1"/>
        <v>13.2</v>
      </c>
      <c r="D20" s="1">
        <f t="shared" si="2"/>
        <v>11.600000000000001</v>
      </c>
    </row>
    <row r="21" spans="2:4" x14ac:dyDescent="0.45">
      <c r="B21" s="2">
        <f t="shared" si="0"/>
        <v>1200</v>
      </c>
      <c r="C21" s="1">
        <f t="shared" si="1"/>
        <v>12</v>
      </c>
      <c r="D21" s="1">
        <f t="shared" si="2"/>
        <v>14</v>
      </c>
    </row>
    <row r="22" spans="2:4" x14ac:dyDescent="0.45">
      <c r="B22" s="2">
        <f t="shared" si="0"/>
        <v>1320</v>
      </c>
      <c r="C22" s="1">
        <f t="shared" si="1"/>
        <v>10.8</v>
      </c>
      <c r="D22" s="1">
        <f t="shared" si="2"/>
        <v>16.399999999999999</v>
      </c>
    </row>
    <row r="23" spans="2:4" x14ac:dyDescent="0.45">
      <c r="B23" s="2">
        <f t="shared" si="0"/>
        <v>1440</v>
      </c>
      <c r="C23" s="1">
        <f t="shared" si="1"/>
        <v>9.6</v>
      </c>
      <c r="D23" s="1">
        <f t="shared" si="2"/>
        <v>18.8</v>
      </c>
    </row>
    <row r="24" spans="2:4" x14ac:dyDescent="0.45">
      <c r="B24" s="2">
        <f t="shared" si="0"/>
        <v>1560</v>
      </c>
      <c r="C24" s="1">
        <f t="shared" si="1"/>
        <v>8.4</v>
      </c>
      <c r="D24" s="1">
        <f t="shared" si="2"/>
        <v>21.2</v>
      </c>
    </row>
    <row r="25" spans="2:4" x14ac:dyDescent="0.45">
      <c r="B25" s="2">
        <f t="shared" si="0"/>
        <v>1680</v>
      </c>
      <c r="C25" s="1">
        <f t="shared" si="1"/>
        <v>7.1999999999999993</v>
      </c>
      <c r="D25" s="1">
        <f t="shared" si="2"/>
        <v>23.6</v>
      </c>
    </row>
    <row r="26" spans="2:4" x14ac:dyDescent="0.45">
      <c r="B26" s="2">
        <f t="shared" si="0"/>
        <v>1800</v>
      </c>
      <c r="C26" s="1">
        <f t="shared" si="1"/>
        <v>6</v>
      </c>
      <c r="D26" s="1">
        <f t="shared" si="2"/>
        <v>26</v>
      </c>
    </row>
    <row r="27" spans="2:4" x14ac:dyDescent="0.45">
      <c r="B27" s="2">
        <f t="shared" si="0"/>
        <v>1920</v>
      </c>
      <c r="C27" s="1">
        <f t="shared" si="1"/>
        <v>4.8000000000000007</v>
      </c>
      <c r="D27" s="1">
        <f t="shared" si="2"/>
        <v>28.4</v>
      </c>
    </row>
    <row r="28" spans="2:4" x14ac:dyDescent="0.45">
      <c r="B28" s="2">
        <f t="shared" si="0"/>
        <v>2040</v>
      </c>
      <c r="C28" s="1">
        <f t="shared" si="1"/>
        <v>3.6000000000000014</v>
      </c>
      <c r="D28" s="1">
        <f t="shared" si="2"/>
        <v>30.799999999999997</v>
      </c>
    </row>
    <row r="29" spans="2:4" x14ac:dyDescent="0.45">
      <c r="B29" s="2">
        <f t="shared" si="0"/>
        <v>2160</v>
      </c>
      <c r="C29" s="1">
        <f t="shared" si="1"/>
        <v>2.3999999999999986</v>
      </c>
      <c r="D29" s="1">
        <f t="shared" si="2"/>
        <v>33.200000000000003</v>
      </c>
    </row>
    <row r="30" spans="2:4" x14ac:dyDescent="0.45">
      <c r="B30" s="2">
        <f t="shared" si="0"/>
        <v>2280</v>
      </c>
      <c r="C30" s="1">
        <f t="shared" si="1"/>
        <v>1.1999999999999993</v>
      </c>
      <c r="D30" s="1">
        <f t="shared" si="2"/>
        <v>35.6</v>
      </c>
    </row>
    <row r="31" spans="2:4" x14ac:dyDescent="0.45">
      <c r="B31" s="2">
        <f t="shared" si="0"/>
        <v>2400</v>
      </c>
      <c r="C31" s="1">
        <f t="shared" si="1"/>
        <v>0</v>
      </c>
      <c r="D31" s="1">
        <f t="shared" si="2"/>
        <v>38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6" sqref="C6"/>
    </sheetView>
  </sheetViews>
  <sheetFormatPr baseColWidth="10" defaultRowHeight="14.25" x14ac:dyDescent="0.45"/>
  <sheetData>
    <row r="1" spans="1:9" x14ac:dyDescent="0.45">
      <c r="B1" t="s">
        <v>1</v>
      </c>
      <c r="C1">
        <v>50</v>
      </c>
      <c r="D1" t="s">
        <v>6</v>
      </c>
      <c r="E1">
        <v>2000</v>
      </c>
    </row>
    <row r="2" spans="1:9" x14ac:dyDescent="0.45">
      <c r="B2" t="s">
        <v>2</v>
      </c>
      <c r="C2">
        <v>0.75</v>
      </c>
      <c r="D2" t="s">
        <v>7</v>
      </c>
      <c r="E2">
        <v>2</v>
      </c>
    </row>
    <row r="3" spans="1:9" x14ac:dyDescent="0.45">
      <c r="B3" t="s">
        <v>3</v>
      </c>
      <c r="C3">
        <v>350</v>
      </c>
      <c r="D3" t="s">
        <v>8</v>
      </c>
      <c r="E3">
        <v>1</v>
      </c>
    </row>
    <row r="4" spans="1:9" x14ac:dyDescent="0.45">
      <c r="A4" t="s">
        <v>20</v>
      </c>
      <c r="B4" t="s">
        <v>4</v>
      </c>
      <c r="C4">
        <v>-25</v>
      </c>
      <c r="D4" t="s">
        <v>9</v>
      </c>
      <c r="E4">
        <v>-50</v>
      </c>
    </row>
    <row r="5" spans="1:9" x14ac:dyDescent="0.45">
      <c r="A5">
        <v>100</v>
      </c>
      <c r="B5" t="s">
        <v>5</v>
      </c>
      <c r="C5">
        <v>100</v>
      </c>
    </row>
    <row r="6" spans="1:9" x14ac:dyDescent="0.45">
      <c r="B6" t="s">
        <v>10</v>
      </c>
      <c r="C6">
        <f>(C1+C3+C5)/(1-C2)</f>
        <v>2000</v>
      </c>
      <c r="D6" t="s">
        <v>12</v>
      </c>
      <c r="E6">
        <f>(E1/E2)/E3</f>
        <v>1000</v>
      </c>
    </row>
    <row r="7" spans="1:9" x14ac:dyDescent="0.45">
      <c r="B7" t="s">
        <v>11</v>
      </c>
      <c r="C7">
        <f>C4/(1-C2)</f>
        <v>-100</v>
      </c>
      <c r="D7" t="s">
        <v>13</v>
      </c>
      <c r="E7">
        <f>-E4/E3</f>
        <v>50</v>
      </c>
      <c r="H7" t="s">
        <v>17</v>
      </c>
      <c r="I7" t="s">
        <v>18</v>
      </c>
    </row>
    <row r="8" spans="1:9" x14ac:dyDescent="0.45">
      <c r="H8">
        <f>E6+I8*E7</f>
        <v>1333.3333333333335</v>
      </c>
      <c r="I8">
        <f>(C6-E6)/(E7-C7)</f>
        <v>6.666666666666667</v>
      </c>
    </row>
    <row r="9" spans="1:9" x14ac:dyDescent="0.45">
      <c r="A9" t="s">
        <v>15</v>
      </c>
      <c r="B9">
        <f>C6/20</f>
        <v>100</v>
      </c>
      <c r="H9">
        <f>H8</f>
        <v>1333.3333333333335</v>
      </c>
      <c r="I9">
        <v>0</v>
      </c>
    </row>
    <row r="10" spans="1:9" x14ac:dyDescent="0.45">
      <c r="B10" t="s">
        <v>16</v>
      </c>
      <c r="C10" t="s">
        <v>21</v>
      </c>
      <c r="D10" t="s">
        <v>14</v>
      </c>
      <c r="H10">
        <f>H8</f>
        <v>1333.3333333333335</v>
      </c>
      <c r="I10">
        <f>I8</f>
        <v>6.666666666666667</v>
      </c>
    </row>
    <row r="11" spans="1:9" x14ac:dyDescent="0.45">
      <c r="B11" s="2">
        <v>0</v>
      </c>
      <c r="C11" s="1">
        <f>$C$6/-$C$7+B11/$C$7</f>
        <v>20</v>
      </c>
      <c r="D11" s="1">
        <f>-$E$6/$E$7+B11/$E$7</f>
        <v>-20</v>
      </c>
      <c r="H11">
        <v>0</v>
      </c>
      <c r="I11">
        <f>I8</f>
        <v>6.666666666666667</v>
      </c>
    </row>
    <row r="12" spans="1:9" x14ac:dyDescent="0.45">
      <c r="B12" s="2">
        <f t="shared" ref="B12:B31" si="0">B11+$B$9</f>
        <v>100</v>
      </c>
      <c r="C12" s="1">
        <f t="shared" ref="C12:C31" si="1">$C$6/-$C$7+B12/$C$7</f>
        <v>19</v>
      </c>
      <c r="D12" s="1">
        <f t="shared" ref="D12:D31" si="2">-$E$6/$E$7+B12/$E$7</f>
        <v>-18</v>
      </c>
    </row>
    <row r="13" spans="1:9" x14ac:dyDescent="0.45">
      <c r="B13" s="2">
        <f t="shared" si="0"/>
        <v>200</v>
      </c>
      <c r="C13" s="1">
        <f t="shared" si="1"/>
        <v>18</v>
      </c>
      <c r="D13" s="1">
        <f t="shared" si="2"/>
        <v>-16</v>
      </c>
    </row>
    <row r="14" spans="1:9" x14ac:dyDescent="0.45">
      <c r="B14" s="2">
        <f t="shared" si="0"/>
        <v>300</v>
      </c>
      <c r="C14" s="1">
        <f t="shared" si="1"/>
        <v>17</v>
      </c>
      <c r="D14" s="1">
        <f t="shared" si="2"/>
        <v>-14</v>
      </c>
    </row>
    <row r="15" spans="1:9" x14ac:dyDescent="0.45">
      <c r="B15" s="2">
        <f t="shared" si="0"/>
        <v>400</v>
      </c>
      <c r="C15" s="1">
        <f t="shared" si="1"/>
        <v>16</v>
      </c>
      <c r="D15" s="1">
        <f t="shared" si="2"/>
        <v>-12</v>
      </c>
    </row>
    <row r="16" spans="1:9" x14ac:dyDescent="0.45">
      <c r="B16" s="2">
        <f t="shared" si="0"/>
        <v>500</v>
      </c>
      <c r="C16" s="1">
        <f t="shared" si="1"/>
        <v>15</v>
      </c>
      <c r="D16" s="1">
        <f t="shared" si="2"/>
        <v>-10</v>
      </c>
    </row>
    <row r="17" spans="2:4" x14ac:dyDescent="0.45">
      <c r="B17" s="2">
        <f t="shared" si="0"/>
        <v>600</v>
      </c>
      <c r="C17" s="1">
        <f t="shared" si="1"/>
        <v>14</v>
      </c>
      <c r="D17" s="1">
        <f t="shared" si="2"/>
        <v>-8</v>
      </c>
    </row>
    <row r="18" spans="2:4" x14ac:dyDescent="0.45">
      <c r="B18" s="2">
        <f t="shared" si="0"/>
        <v>700</v>
      </c>
      <c r="C18" s="1">
        <f t="shared" si="1"/>
        <v>13</v>
      </c>
      <c r="D18" s="1">
        <f t="shared" si="2"/>
        <v>-6</v>
      </c>
    </row>
    <row r="19" spans="2:4" x14ac:dyDescent="0.45">
      <c r="B19" s="2">
        <f t="shared" si="0"/>
        <v>800</v>
      </c>
      <c r="C19" s="1">
        <f t="shared" si="1"/>
        <v>12</v>
      </c>
      <c r="D19" s="1">
        <f t="shared" si="2"/>
        <v>-4</v>
      </c>
    </row>
    <row r="20" spans="2:4" x14ac:dyDescent="0.45">
      <c r="B20" s="2">
        <f t="shared" si="0"/>
        <v>900</v>
      </c>
      <c r="C20" s="1">
        <f t="shared" si="1"/>
        <v>11</v>
      </c>
      <c r="D20" s="1">
        <f t="shared" si="2"/>
        <v>-2</v>
      </c>
    </row>
    <row r="21" spans="2:4" x14ac:dyDescent="0.45">
      <c r="B21" s="2">
        <f t="shared" si="0"/>
        <v>1000</v>
      </c>
      <c r="C21" s="1">
        <f t="shared" si="1"/>
        <v>10</v>
      </c>
      <c r="D21" s="1">
        <f t="shared" si="2"/>
        <v>0</v>
      </c>
    </row>
    <row r="22" spans="2:4" x14ac:dyDescent="0.45">
      <c r="B22" s="2">
        <f t="shared" si="0"/>
        <v>1100</v>
      </c>
      <c r="C22" s="1">
        <f t="shared" si="1"/>
        <v>9</v>
      </c>
      <c r="D22" s="1">
        <f t="shared" si="2"/>
        <v>2</v>
      </c>
    </row>
    <row r="23" spans="2:4" x14ac:dyDescent="0.45">
      <c r="B23" s="2">
        <f t="shared" si="0"/>
        <v>1200</v>
      </c>
      <c r="C23" s="1">
        <f t="shared" si="1"/>
        <v>8</v>
      </c>
      <c r="D23" s="1">
        <f t="shared" si="2"/>
        <v>4</v>
      </c>
    </row>
    <row r="24" spans="2:4" x14ac:dyDescent="0.45">
      <c r="B24" s="2">
        <f t="shared" si="0"/>
        <v>1300</v>
      </c>
      <c r="C24" s="1">
        <f t="shared" si="1"/>
        <v>7</v>
      </c>
      <c r="D24" s="1">
        <f t="shared" si="2"/>
        <v>6</v>
      </c>
    </row>
    <row r="25" spans="2:4" x14ac:dyDescent="0.45">
      <c r="B25" s="2">
        <f t="shared" si="0"/>
        <v>1400</v>
      </c>
      <c r="C25" s="1">
        <f t="shared" si="1"/>
        <v>6</v>
      </c>
      <c r="D25" s="1">
        <f t="shared" si="2"/>
        <v>8</v>
      </c>
    </row>
    <row r="26" spans="2:4" x14ac:dyDescent="0.45">
      <c r="B26" s="2">
        <f t="shared" si="0"/>
        <v>1500</v>
      </c>
      <c r="C26" s="1">
        <f t="shared" si="1"/>
        <v>5</v>
      </c>
      <c r="D26" s="1">
        <f t="shared" si="2"/>
        <v>10</v>
      </c>
    </row>
    <row r="27" spans="2:4" x14ac:dyDescent="0.45">
      <c r="B27" s="2">
        <f t="shared" si="0"/>
        <v>1600</v>
      </c>
      <c r="C27" s="1">
        <f t="shared" si="1"/>
        <v>4</v>
      </c>
      <c r="D27" s="1">
        <f t="shared" si="2"/>
        <v>12</v>
      </c>
    </row>
    <row r="28" spans="2:4" x14ac:dyDescent="0.45">
      <c r="B28" s="2">
        <f t="shared" si="0"/>
        <v>1700</v>
      </c>
      <c r="C28" s="1">
        <f t="shared" si="1"/>
        <v>3</v>
      </c>
      <c r="D28" s="1">
        <f t="shared" si="2"/>
        <v>14</v>
      </c>
    </row>
    <row r="29" spans="2:4" x14ac:dyDescent="0.45">
      <c r="B29" s="2">
        <f t="shared" si="0"/>
        <v>1800</v>
      </c>
      <c r="C29" s="1">
        <f t="shared" si="1"/>
        <v>2</v>
      </c>
      <c r="D29" s="1">
        <f t="shared" si="2"/>
        <v>16</v>
      </c>
    </row>
    <row r="30" spans="2:4" x14ac:dyDescent="0.45">
      <c r="B30" s="2">
        <f t="shared" si="0"/>
        <v>1900</v>
      </c>
      <c r="C30" s="1">
        <f t="shared" si="1"/>
        <v>1</v>
      </c>
      <c r="D30" s="1">
        <f t="shared" si="2"/>
        <v>18</v>
      </c>
    </row>
    <row r="31" spans="2:4" x14ac:dyDescent="0.45">
      <c r="B31" s="2">
        <f t="shared" si="0"/>
        <v>2000</v>
      </c>
      <c r="C31" s="1">
        <f t="shared" si="1"/>
        <v>0</v>
      </c>
      <c r="D31" s="1">
        <f t="shared" si="2"/>
        <v>20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4"/>
  <sheetViews>
    <sheetView topLeftCell="B1" workbookViewId="0">
      <selection activeCell="E4" sqref="E4"/>
    </sheetView>
  </sheetViews>
  <sheetFormatPr baseColWidth="10" defaultRowHeight="14.25" x14ac:dyDescent="0.45"/>
  <sheetData>
    <row r="2" spans="2:5" x14ac:dyDescent="0.45">
      <c r="B2" t="s">
        <v>23</v>
      </c>
      <c r="C2">
        <v>1</v>
      </c>
      <c r="D2" t="s">
        <v>22</v>
      </c>
      <c r="E2">
        <v>1</v>
      </c>
    </row>
    <row r="3" spans="2:5" x14ac:dyDescent="0.45">
      <c r="B3" t="s">
        <v>22</v>
      </c>
      <c r="C3" t="s">
        <v>24</v>
      </c>
      <c r="D3" t="s">
        <v>23</v>
      </c>
      <c r="E3" t="s">
        <v>25</v>
      </c>
    </row>
    <row r="4" spans="2:5" x14ac:dyDescent="0.45">
      <c r="B4">
        <v>0</v>
      </c>
      <c r="C4">
        <f>B4^(1/3)</f>
        <v>0</v>
      </c>
      <c r="D4">
        <v>0</v>
      </c>
      <c r="E4">
        <f>D4^(2/3)</f>
        <v>0</v>
      </c>
    </row>
    <row r="5" spans="2:5" x14ac:dyDescent="0.45">
      <c r="B5">
        <f>B4+0.05</f>
        <v>0.05</v>
      </c>
      <c r="C5">
        <f t="shared" ref="C5:C68" si="0">B5^(1/3)</f>
        <v>0.36840314986403871</v>
      </c>
      <c r="D5">
        <f>D4+0.05</f>
        <v>0.05</v>
      </c>
      <c r="E5">
        <f t="shared" ref="E5:E68" si="1">D5^(2/3)</f>
        <v>0.13572088082974534</v>
      </c>
    </row>
    <row r="6" spans="2:5" x14ac:dyDescent="0.45">
      <c r="B6">
        <f t="shared" ref="B6:D44" si="2">B5+0.05</f>
        <v>0.1</v>
      </c>
      <c r="C6">
        <f t="shared" si="0"/>
        <v>0.46415888336127797</v>
      </c>
      <c r="D6">
        <f t="shared" si="2"/>
        <v>0.1</v>
      </c>
      <c r="E6">
        <f t="shared" si="1"/>
        <v>0.21544346900318845</v>
      </c>
    </row>
    <row r="7" spans="2:5" x14ac:dyDescent="0.45">
      <c r="B7">
        <f t="shared" si="2"/>
        <v>0.15000000000000002</v>
      </c>
      <c r="C7">
        <f t="shared" si="0"/>
        <v>0.53132928459130557</v>
      </c>
      <c r="D7">
        <f t="shared" si="2"/>
        <v>0.15000000000000002</v>
      </c>
      <c r="E7">
        <f t="shared" si="1"/>
        <v>0.28231080866430858</v>
      </c>
    </row>
    <row r="8" spans="2:5" x14ac:dyDescent="0.45">
      <c r="B8">
        <f t="shared" si="2"/>
        <v>0.2</v>
      </c>
      <c r="C8">
        <f t="shared" si="0"/>
        <v>0.58480354764257325</v>
      </c>
      <c r="D8">
        <f t="shared" si="2"/>
        <v>0.2</v>
      </c>
      <c r="E8">
        <f t="shared" si="1"/>
        <v>0.34199518933533946</v>
      </c>
    </row>
    <row r="9" spans="2:5" x14ac:dyDescent="0.45">
      <c r="B9">
        <f t="shared" si="2"/>
        <v>0.25</v>
      </c>
      <c r="C9">
        <f t="shared" si="0"/>
        <v>0.6299605249474366</v>
      </c>
      <c r="D9">
        <f t="shared" si="2"/>
        <v>0.25</v>
      </c>
      <c r="E9">
        <f t="shared" si="1"/>
        <v>0.3968502629920499</v>
      </c>
    </row>
    <row r="10" spans="2:5" x14ac:dyDescent="0.45">
      <c r="B10">
        <f t="shared" si="2"/>
        <v>0.3</v>
      </c>
      <c r="C10">
        <f t="shared" si="0"/>
        <v>0.66943295008216952</v>
      </c>
      <c r="D10">
        <f t="shared" si="2"/>
        <v>0.3</v>
      </c>
      <c r="E10">
        <f t="shared" si="1"/>
        <v>0.44814047465571644</v>
      </c>
    </row>
    <row r="11" spans="2:5" x14ac:dyDescent="0.45">
      <c r="B11">
        <f t="shared" si="2"/>
        <v>0.35</v>
      </c>
      <c r="C11">
        <f t="shared" si="0"/>
        <v>0.70472987320648917</v>
      </c>
      <c r="D11">
        <f t="shared" si="2"/>
        <v>0.35</v>
      </c>
      <c r="E11">
        <f t="shared" si="1"/>
        <v>0.49664419418963429</v>
      </c>
    </row>
    <row r="12" spans="2:5" x14ac:dyDescent="0.45">
      <c r="B12">
        <f t="shared" si="2"/>
        <v>0.39999999999999997</v>
      </c>
      <c r="C12">
        <f t="shared" si="0"/>
        <v>0.73680629972807732</v>
      </c>
      <c r="D12">
        <f t="shared" si="2"/>
        <v>0.39999999999999997</v>
      </c>
      <c r="E12">
        <f t="shared" si="1"/>
        <v>0.54288352331898126</v>
      </c>
    </row>
    <row r="13" spans="2:5" x14ac:dyDescent="0.45">
      <c r="B13">
        <f t="shared" si="2"/>
        <v>0.44999999999999996</v>
      </c>
      <c r="C13">
        <f t="shared" si="0"/>
        <v>0.76630943239355309</v>
      </c>
      <c r="D13">
        <f t="shared" si="2"/>
        <v>0.44999999999999996</v>
      </c>
      <c r="E13">
        <f t="shared" si="1"/>
        <v>0.58723014617532954</v>
      </c>
    </row>
    <row r="14" spans="2:5" x14ac:dyDescent="0.45">
      <c r="B14">
        <f t="shared" si="2"/>
        <v>0.49999999999999994</v>
      </c>
      <c r="C14">
        <f t="shared" si="0"/>
        <v>0.79370052598409968</v>
      </c>
      <c r="D14">
        <f t="shared" si="2"/>
        <v>0.49999999999999994</v>
      </c>
      <c r="E14">
        <f t="shared" si="1"/>
        <v>0.6299605249474366</v>
      </c>
    </row>
    <row r="15" spans="2:5" x14ac:dyDescent="0.45">
      <c r="B15">
        <f t="shared" si="2"/>
        <v>0.54999999999999993</v>
      </c>
      <c r="C15">
        <f t="shared" si="0"/>
        <v>0.81932127060064575</v>
      </c>
      <c r="D15">
        <f t="shared" si="2"/>
        <v>0.54999999999999993</v>
      </c>
      <c r="E15">
        <f t="shared" si="1"/>
        <v>0.67128734445865668</v>
      </c>
    </row>
    <row r="16" spans="2:5" x14ac:dyDescent="0.45">
      <c r="B16">
        <f t="shared" si="2"/>
        <v>0.6</v>
      </c>
      <c r="C16">
        <f t="shared" si="0"/>
        <v>0.84343266530174921</v>
      </c>
      <c r="D16">
        <f t="shared" si="2"/>
        <v>0.6</v>
      </c>
      <c r="E16">
        <f t="shared" si="1"/>
        <v>0.71137866089801249</v>
      </c>
    </row>
    <row r="17" spans="2:5" x14ac:dyDescent="0.45">
      <c r="B17">
        <f t="shared" si="2"/>
        <v>0.65</v>
      </c>
      <c r="C17">
        <f t="shared" si="0"/>
        <v>0.86623910534090276</v>
      </c>
      <c r="D17">
        <f t="shared" si="2"/>
        <v>0.65</v>
      </c>
      <c r="E17">
        <f t="shared" si="1"/>
        <v>0.75037018762180763</v>
      </c>
    </row>
    <row r="18" spans="2:5" x14ac:dyDescent="0.45">
      <c r="B18">
        <f t="shared" si="2"/>
        <v>0.70000000000000007</v>
      </c>
      <c r="C18">
        <f t="shared" si="0"/>
        <v>0.88790400174260076</v>
      </c>
      <c r="D18">
        <f t="shared" si="2"/>
        <v>0.70000000000000007</v>
      </c>
      <c r="E18">
        <f t="shared" si="1"/>
        <v>0.78837351631052432</v>
      </c>
    </row>
    <row r="19" spans="2:5" x14ac:dyDescent="0.45">
      <c r="B19">
        <f t="shared" si="2"/>
        <v>0.75000000000000011</v>
      </c>
      <c r="C19">
        <f t="shared" si="0"/>
        <v>0.90856029641606983</v>
      </c>
      <c r="D19">
        <f t="shared" si="2"/>
        <v>0.75000000000000011</v>
      </c>
      <c r="E19">
        <f t="shared" si="1"/>
        <v>0.8254818122236568</v>
      </c>
    </row>
    <row r="20" spans="2:5" x14ac:dyDescent="0.45">
      <c r="B20">
        <f t="shared" si="2"/>
        <v>0.80000000000000016</v>
      </c>
      <c r="C20">
        <f t="shared" si="0"/>
        <v>0.92831776672255584</v>
      </c>
      <c r="D20">
        <f t="shared" si="2"/>
        <v>0.80000000000000016</v>
      </c>
      <c r="E20">
        <f t="shared" si="1"/>
        <v>0.86177387601275357</v>
      </c>
    </row>
    <row r="21" spans="2:5" x14ac:dyDescent="0.45">
      <c r="B21">
        <f t="shared" si="2"/>
        <v>0.8500000000000002</v>
      </c>
      <c r="C21">
        <f t="shared" si="0"/>
        <v>0.94726823718590969</v>
      </c>
      <c r="D21">
        <f t="shared" si="2"/>
        <v>0.8500000000000002</v>
      </c>
      <c r="E21">
        <f t="shared" si="1"/>
        <v>0.89731711318130081</v>
      </c>
    </row>
    <row r="22" spans="2:5" x14ac:dyDescent="0.45">
      <c r="B22">
        <f t="shared" si="2"/>
        <v>0.90000000000000024</v>
      </c>
      <c r="C22">
        <f t="shared" si="0"/>
        <v>0.96548938460562983</v>
      </c>
      <c r="D22">
        <f t="shared" si="2"/>
        <v>0.90000000000000024</v>
      </c>
      <c r="E22">
        <f t="shared" si="1"/>
        <v>0.9321697517861578</v>
      </c>
    </row>
    <row r="23" spans="2:5" x14ac:dyDescent="0.45">
      <c r="B23">
        <f t="shared" si="2"/>
        <v>0.95000000000000029</v>
      </c>
      <c r="C23">
        <f t="shared" si="0"/>
        <v>0.98304757249155861</v>
      </c>
      <c r="D23">
        <f t="shared" si="2"/>
        <v>0.95000000000000029</v>
      </c>
      <c r="E23">
        <f t="shared" si="1"/>
        <v>0.96638252978154615</v>
      </c>
    </row>
    <row r="24" spans="2:5" x14ac:dyDescent="0.45">
      <c r="B24">
        <f t="shared" si="2"/>
        <v>1.0000000000000002</v>
      </c>
      <c r="C24">
        <f t="shared" si="0"/>
        <v>1</v>
      </c>
      <c r="D24">
        <f t="shared" si="2"/>
        <v>1.0000000000000002</v>
      </c>
      <c r="E24">
        <f t="shared" si="1"/>
        <v>1.0000000000000002</v>
      </c>
    </row>
    <row r="25" spans="2:5" x14ac:dyDescent="0.45">
      <c r="B25">
        <f t="shared" si="2"/>
        <v>1.0500000000000003</v>
      </c>
      <c r="C25">
        <f t="shared" si="0"/>
        <v>1.0163963568148535</v>
      </c>
      <c r="D25">
        <f t="shared" si="2"/>
        <v>1.0500000000000003</v>
      </c>
      <c r="E25">
        <f t="shared" si="1"/>
        <v>1.0330615541465069</v>
      </c>
    </row>
    <row r="26" spans="2:5" x14ac:dyDescent="0.45">
      <c r="B26">
        <f t="shared" si="2"/>
        <v>1.1000000000000003</v>
      </c>
      <c r="C26">
        <f t="shared" si="0"/>
        <v>1.0322801154563672</v>
      </c>
      <c r="D26">
        <f t="shared" si="2"/>
        <v>1.1000000000000003</v>
      </c>
      <c r="E26">
        <f t="shared" si="1"/>
        <v>1.0656022367666109</v>
      </c>
    </row>
    <row r="27" spans="2:5" x14ac:dyDescent="0.45">
      <c r="B27">
        <f t="shared" si="2"/>
        <v>1.1500000000000004</v>
      </c>
      <c r="C27">
        <f t="shared" si="0"/>
        <v>1.0476895531716475</v>
      </c>
      <c r="D27">
        <f t="shared" si="2"/>
        <v>1.1500000000000004</v>
      </c>
      <c r="E27">
        <f t="shared" si="1"/>
        <v>1.0976533998250062</v>
      </c>
    </row>
    <row r="28" spans="2:5" x14ac:dyDescent="0.45">
      <c r="B28">
        <f t="shared" si="2"/>
        <v>1.2000000000000004</v>
      </c>
      <c r="C28">
        <f t="shared" si="0"/>
        <v>1.0626585691826111</v>
      </c>
      <c r="D28">
        <f t="shared" si="2"/>
        <v>1.2000000000000004</v>
      </c>
      <c r="E28">
        <f t="shared" si="1"/>
        <v>1.1292432346572345</v>
      </c>
    </row>
    <row r="29" spans="2:5" x14ac:dyDescent="0.45">
      <c r="B29">
        <f t="shared" si="2"/>
        <v>1.2500000000000004</v>
      </c>
      <c r="C29">
        <f t="shared" si="0"/>
        <v>1.0772173450159419</v>
      </c>
      <c r="D29">
        <f t="shared" si="2"/>
        <v>1.2500000000000004</v>
      </c>
      <c r="E29">
        <f t="shared" si="1"/>
        <v>1.160397208403195</v>
      </c>
    </row>
    <row r="30" spans="2:5" x14ac:dyDescent="0.45">
      <c r="B30">
        <f t="shared" si="2"/>
        <v>1.3000000000000005</v>
      </c>
      <c r="C30">
        <f t="shared" si="0"/>
        <v>1.0913928830611059</v>
      </c>
      <c r="D30">
        <f t="shared" si="2"/>
        <v>1.3000000000000005</v>
      </c>
      <c r="E30">
        <f t="shared" si="1"/>
        <v>1.191138425196433</v>
      </c>
    </row>
    <row r="31" spans="2:5" x14ac:dyDescent="0.45">
      <c r="B31">
        <f t="shared" si="2"/>
        <v>1.3500000000000005</v>
      </c>
      <c r="C31">
        <f t="shared" si="0"/>
        <v>1.1052094495921161</v>
      </c>
      <c r="D31">
        <f t="shared" si="2"/>
        <v>1.3500000000000005</v>
      </c>
      <c r="E31">
        <f t="shared" si="1"/>
        <v>1.2214879274677082</v>
      </c>
    </row>
    <row r="32" spans="2:5" x14ac:dyDescent="0.45">
      <c r="B32">
        <f t="shared" si="2"/>
        <v>1.4000000000000006</v>
      </c>
      <c r="C32">
        <f t="shared" si="0"/>
        <v>1.118688942081397</v>
      </c>
      <c r="D32">
        <f t="shared" si="2"/>
        <v>1.4000000000000006</v>
      </c>
      <c r="E32">
        <f t="shared" si="1"/>
        <v>1.251464949135195</v>
      </c>
    </row>
    <row r="33" spans="2:5" x14ac:dyDescent="0.45">
      <c r="B33">
        <f t="shared" si="2"/>
        <v>1.4500000000000006</v>
      </c>
      <c r="C33">
        <f t="shared" si="0"/>
        <v>1.1318511959629509</v>
      </c>
      <c r="D33">
        <f t="shared" si="2"/>
        <v>1.4500000000000006</v>
      </c>
      <c r="E33">
        <f t="shared" si="1"/>
        <v>1.2810871298027622</v>
      </c>
    </row>
    <row r="34" spans="2:5" x14ac:dyDescent="0.45">
      <c r="B34">
        <f t="shared" si="2"/>
        <v>1.5000000000000007</v>
      </c>
      <c r="C34">
        <f t="shared" si="0"/>
        <v>1.1447142425533321</v>
      </c>
      <c r="D34">
        <f t="shared" si="2"/>
        <v>1.5000000000000007</v>
      </c>
      <c r="E34">
        <f t="shared" si="1"/>
        <v>1.3103706971044486</v>
      </c>
    </row>
    <row r="35" spans="2:5" x14ac:dyDescent="0.45">
      <c r="B35">
        <f t="shared" si="2"/>
        <v>1.5500000000000007</v>
      </c>
      <c r="C35">
        <f t="shared" si="0"/>
        <v>1.157294527262938</v>
      </c>
      <c r="D35">
        <f t="shared" si="2"/>
        <v>1.5500000000000007</v>
      </c>
      <c r="E35">
        <f t="shared" si="1"/>
        <v>1.3393306228327473</v>
      </c>
    </row>
    <row r="36" spans="2:5" x14ac:dyDescent="0.45">
      <c r="B36">
        <f t="shared" si="2"/>
        <v>1.6000000000000008</v>
      </c>
      <c r="C36">
        <f t="shared" si="0"/>
        <v>1.1696070952851465</v>
      </c>
      <c r="D36">
        <f t="shared" si="2"/>
        <v>1.6000000000000008</v>
      </c>
      <c r="E36">
        <f t="shared" si="1"/>
        <v>1.367980757341358</v>
      </c>
    </row>
    <row r="37" spans="2:5" x14ac:dyDescent="0.45">
      <c r="B37">
        <f t="shared" si="2"/>
        <v>1.6500000000000008</v>
      </c>
      <c r="C37">
        <f t="shared" si="0"/>
        <v>1.1816657504675014</v>
      </c>
      <c r="D37">
        <f t="shared" si="2"/>
        <v>1.6500000000000008</v>
      </c>
      <c r="E37">
        <f t="shared" si="1"/>
        <v>1.3963339458279234</v>
      </c>
    </row>
    <row r="38" spans="2:5" x14ac:dyDescent="0.45">
      <c r="B38">
        <f t="shared" si="2"/>
        <v>1.7000000000000008</v>
      </c>
      <c r="C38">
        <f t="shared" si="0"/>
        <v>1.1934831919273372</v>
      </c>
      <c r="D38">
        <f t="shared" si="2"/>
        <v>1.7000000000000008</v>
      </c>
      <c r="E38">
        <f t="shared" si="1"/>
        <v>1.4244021294130651</v>
      </c>
    </row>
    <row r="39" spans="2:5" x14ac:dyDescent="0.45">
      <c r="B39">
        <f t="shared" si="2"/>
        <v>1.7500000000000009</v>
      </c>
      <c r="C39">
        <f t="shared" si="0"/>
        <v>1.2050711320876153</v>
      </c>
      <c r="D39">
        <f t="shared" si="2"/>
        <v>1.7500000000000009</v>
      </c>
      <c r="E39">
        <f t="shared" si="1"/>
        <v>1.4521964333909265</v>
      </c>
    </row>
    <row r="40" spans="2:5" x14ac:dyDescent="0.45">
      <c r="B40">
        <f t="shared" si="2"/>
        <v>1.8000000000000009</v>
      </c>
      <c r="C40">
        <f t="shared" si="0"/>
        <v>1.2164403991146802</v>
      </c>
      <c r="D40">
        <f t="shared" si="2"/>
        <v>1.8000000000000009</v>
      </c>
      <c r="E40">
        <f t="shared" si="1"/>
        <v>1.4797272445982825</v>
      </c>
    </row>
    <row r="41" spans="2:5" x14ac:dyDescent="0.45">
      <c r="B41">
        <f t="shared" si="2"/>
        <v>1.850000000000001</v>
      </c>
      <c r="C41">
        <f t="shared" si="0"/>
        <v>1.2276010261921486</v>
      </c>
      <c r="D41">
        <f t="shared" si="2"/>
        <v>1.850000000000001</v>
      </c>
      <c r="E41">
        <f t="shared" si="1"/>
        <v>1.5070042795080165</v>
      </c>
    </row>
    <row r="42" spans="2:5" x14ac:dyDescent="0.45">
      <c r="B42">
        <f t="shared" si="2"/>
        <v>1.900000000000001</v>
      </c>
      <c r="C42">
        <f t="shared" si="0"/>
        <v>1.2385623296301711</v>
      </c>
      <c r="D42">
        <f t="shared" si="2"/>
        <v>1.900000000000001</v>
      </c>
      <c r="E42">
        <f t="shared" si="1"/>
        <v>1.5340366443789164</v>
      </c>
    </row>
    <row r="43" spans="2:5" x14ac:dyDescent="0.45">
      <c r="B43">
        <f t="shared" si="2"/>
        <v>1.9500000000000011</v>
      </c>
      <c r="C43">
        <f t="shared" si="0"/>
        <v>1.249332977461391</v>
      </c>
      <c r="D43">
        <f t="shared" si="2"/>
        <v>1.9500000000000011</v>
      </c>
      <c r="E43">
        <f t="shared" si="1"/>
        <v>1.5608328885725447</v>
      </c>
    </row>
    <row r="44" spans="2:5" x14ac:dyDescent="0.45">
      <c r="B44">
        <f t="shared" si="2"/>
        <v>2.0000000000000009</v>
      </c>
      <c r="C44">
        <f t="shared" si="0"/>
        <v>1.2599210498948734</v>
      </c>
      <c r="D44">
        <f t="shared" si="2"/>
        <v>2.0000000000000009</v>
      </c>
      <c r="E44">
        <f t="shared" si="1"/>
        <v>1.5874010519681998</v>
      </c>
    </row>
    <row r="45" spans="2:5" x14ac:dyDescent="0.45">
      <c r="B45">
        <f t="shared" ref="B45:D104" si="3">B44+0.05</f>
        <v>2.0500000000000007</v>
      </c>
      <c r="C45">
        <f t="shared" si="0"/>
        <v>1.2703340927724811</v>
      </c>
      <c r="D45">
        <f t="shared" si="3"/>
        <v>2.0500000000000007</v>
      </c>
      <c r="E45">
        <f t="shared" si="1"/>
        <v>1.6137487072600825</v>
      </c>
    </row>
    <row r="46" spans="2:5" x14ac:dyDescent="0.45">
      <c r="B46">
        <f t="shared" si="3"/>
        <v>2.1000000000000005</v>
      </c>
      <c r="C46">
        <f t="shared" si="0"/>
        <v>1.2805791649874942</v>
      </c>
      <c r="D46">
        <f t="shared" si="3"/>
        <v>2.1000000000000005</v>
      </c>
      <c r="E46">
        <f t="shared" si="1"/>
        <v>1.6398829978000682</v>
      </c>
    </row>
    <row r="47" spans="2:5" x14ac:dyDescent="0.45">
      <c r="B47">
        <f t="shared" si="3"/>
        <v>2.1500000000000004</v>
      </c>
      <c r="C47">
        <f t="shared" si="0"/>
        <v>1.2906628806740328</v>
      </c>
      <c r="D47">
        <f t="shared" si="3"/>
        <v>2.1500000000000004</v>
      </c>
      <c r="E47">
        <f t="shared" si="1"/>
        <v>1.6658106715497927</v>
      </c>
    </row>
    <row r="48" spans="2:5" x14ac:dyDescent="0.45">
      <c r="B48">
        <f t="shared" si="3"/>
        <v>2.2000000000000002</v>
      </c>
      <c r="C48">
        <f t="shared" si="0"/>
        <v>1.3005914468513871</v>
      </c>
      <c r="D48">
        <f t="shared" si="3"/>
        <v>2.2000000000000002</v>
      </c>
      <c r="E48">
        <f t="shared" si="1"/>
        <v>1.6915381116229842</v>
      </c>
    </row>
    <row r="49" spans="2:5" x14ac:dyDescent="0.45">
      <c r="B49">
        <f t="shared" si="3"/>
        <v>2.25</v>
      </c>
      <c r="C49">
        <f t="shared" si="0"/>
        <v>1.3103706971044482</v>
      </c>
      <c r="D49">
        <f t="shared" si="3"/>
        <v>2.25</v>
      </c>
      <c r="E49">
        <f t="shared" si="1"/>
        <v>1.7170713638299977</v>
      </c>
    </row>
    <row r="50" spans="2:5" x14ac:dyDescent="0.45">
      <c r="B50">
        <f t="shared" si="3"/>
        <v>2.2999999999999998</v>
      </c>
      <c r="C50">
        <f t="shared" si="0"/>
        <v>1.3200061217959123</v>
      </c>
      <c r="D50">
        <f t="shared" si="3"/>
        <v>2.2999999999999998</v>
      </c>
      <c r="E50">
        <f t="shared" si="1"/>
        <v>1.7424161615786851</v>
      </c>
    </row>
    <row r="51" spans="2:5" x14ac:dyDescent="0.45">
      <c r="B51">
        <f t="shared" si="3"/>
        <v>2.3499999999999996</v>
      </c>
      <c r="C51">
        <f t="shared" si="0"/>
        <v>1.3295028952345866</v>
      </c>
      <c r="D51">
        <f t="shared" si="3"/>
        <v>2.3499999999999996</v>
      </c>
      <c r="E51">
        <f t="shared" si="1"/>
        <v>1.7675779484371483</v>
      </c>
    </row>
    <row r="52" spans="2:5" x14ac:dyDescent="0.45">
      <c r="B52">
        <f t="shared" si="3"/>
        <v>2.3999999999999995</v>
      </c>
      <c r="C52">
        <f t="shared" si="0"/>
        <v>1.3388659001643388</v>
      </c>
      <c r="D52">
        <f t="shared" si="3"/>
        <v>2.3999999999999995</v>
      </c>
      <c r="E52">
        <f t="shared" si="1"/>
        <v>1.7925618986228655</v>
      </c>
    </row>
    <row r="53" spans="2:5" x14ac:dyDescent="0.45">
      <c r="B53">
        <f t="shared" si="3"/>
        <v>2.4499999999999993</v>
      </c>
      <c r="C53">
        <f t="shared" si="0"/>
        <v>1.348099749887925</v>
      </c>
      <c r="D53">
        <f t="shared" si="3"/>
        <v>2.4499999999999993</v>
      </c>
      <c r="E53">
        <f t="shared" si="1"/>
        <v>1.817372935647886</v>
      </c>
    </row>
    <row r="54" spans="2:5" x14ac:dyDescent="0.45">
      <c r="B54">
        <f t="shared" si="3"/>
        <v>2.4999999999999991</v>
      </c>
      <c r="C54">
        <f t="shared" si="0"/>
        <v>1.3572088082974532</v>
      </c>
      <c r="D54">
        <f t="shared" si="3"/>
        <v>2.4999999999999991</v>
      </c>
      <c r="E54">
        <f t="shared" si="1"/>
        <v>1.8420157493201927</v>
      </c>
    </row>
    <row r="55" spans="2:5" x14ac:dyDescent="0.45">
      <c r="B55">
        <f t="shared" si="3"/>
        <v>2.5499999999999989</v>
      </c>
      <c r="C55">
        <f t="shared" si="0"/>
        <v>1.366197208047234</v>
      </c>
      <c r="D55">
        <f t="shared" si="3"/>
        <v>2.5499999999999989</v>
      </c>
      <c r="E55">
        <f t="shared" si="1"/>
        <v>1.8664948112760575</v>
      </c>
    </row>
    <row r="56" spans="2:5" x14ac:dyDescent="0.45">
      <c r="B56">
        <f t="shared" si="3"/>
        <v>2.5999999999999988</v>
      </c>
      <c r="C56">
        <f t="shared" si="0"/>
        <v>1.3750688670741407</v>
      </c>
      <c r="D56">
        <f t="shared" si="3"/>
        <v>2.5999999999999988</v>
      </c>
      <c r="E56">
        <f t="shared" si="1"/>
        <v>1.890814389196561</v>
      </c>
    </row>
    <row r="57" spans="2:5" x14ac:dyDescent="0.45">
      <c r="B57">
        <f t="shared" si="3"/>
        <v>2.6499999999999986</v>
      </c>
      <c r="C57">
        <f t="shared" si="0"/>
        <v>1.3838275036444589</v>
      </c>
      <c r="D57">
        <f t="shared" si="3"/>
        <v>2.6499999999999986</v>
      </c>
      <c r="E57">
        <f t="shared" si="1"/>
        <v>1.9149785598428548</v>
      </c>
    </row>
    <row r="58" spans="2:5" x14ac:dyDescent="0.45">
      <c r="B58">
        <f t="shared" si="3"/>
        <v>2.6999999999999984</v>
      </c>
      <c r="C58">
        <f t="shared" si="0"/>
        <v>1.3924766500838335</v>
      </c>
      <c r="D58">
        <f t="shared" si="3"/>
        <v>2.6999999999999984</v>
      </c>
      <c r="E58">
        <f t="shared" si="1"/>
        <v>1.9389912210286946</v>
      </c>
    </row>
    <row r="59" spans="2:5" x14ac:dyDescent="0.45">
      <c r="B59">
        <f t="shared" si="3"/>
        <v>2.7499999999999982</v>
      </c>
      <c r="C59">
        <f t="shared" si="0"/>
        <v>1.4010196653276932</v>
      </c>
      <c r="D59">
        <f t="shared" si="3"/>
        <v>2.7499999999999982</v>
      </c>
      <c r="E59">
        <f t="shared" si="1"/>
        <v>1.9628561026349216</v>
      </c>
    </row>
    <row r="60" spans="2:5" x14ac:dyDescent="0.45">
      <c r="B60">
        <f t="shared" si="3"/>
        <v>2.799999999999998</v>
      </c>
      <c r="C60">
        <f t="shared" si="0"/>
        <v>1.4094597464129781</v>
      </c>
      <c r="D60">
        <f t="shared" si="3"/>
        <v>2.799999999999998</v>
      </c>
      <c r="E60">
        <f t="shared" si="1"/>
        <v>1.9865767767585363</v>
      </c>
    </row>
    <row r="61" spans="2:5" x14ac:dyDescent="0.45">
      <c r="B61">
        <f t="shared" si="3"/>
        <v>2.8499999999999979</v>
      </c>
      <c r="C61">
        <f t="shared" si="0"/>
        <v>1.4177999390176907</v>
      </c>
      <c r="D61">
        <f t="shared" si="3"/>
        <v>2.8499999999999979</v>
      </c>
      <c r="E61">
        <f t="shared" si="1"/>
        <v>2.0101566670785678</v>
      </c>
    </row>
    <row r="62" spans="2:5" x14ac:dyDescent="0.45">
      <c r="B62">
        <f t="shared" si="3"/>
        <v>2.8999999999999977</v>
      </c>
      <c r="C62">
        <f t="shared" si="0"/>
        <v>1.4260431471424082</v>
      </c>
      <c r="D62">
        <f t="shared" si="3"/>
        <v>2.8999999999999977</v>
      </c>
      <c r="E62">
        <f t="shared" si="1"/>
        <v>2.0335990575118243</v>
      </c>
    </row>
    <row r="63" spans="2:5" x14ac:dyDescent="0.45">
      <c r="B63">
        <f t="shared" si="3"/>
        <v>2.9499999999999975</v>
      </c>
      <c r="C63">
        <f t="shared" si="0"/>
        <v>1.4341921420171218</v>
      </c>
      <c r="D63">
        <f t="shared" si="3"/>
        <v>2.9499999999999975</v>
      </c>
      <c r="E63">
        <f t="shared" si="1"/>
        <v>2.0569071002236599</v>
      </c>
    </row>
    <row r="64" spans="2:5" x14ac:dyDescent="0.45">
      <c r="B64">
        <f t="shared" si="3"/>
        <v>2.9999999999999973</v>
      </c>
      <c r="C64">
        <f t="shared" si="0"/>
        <v>1.4422495703074081</v>
      </c>
      <c r="D64">
        <f t="shared" si="3"/>
        <v>2.9999999999999973</v>
      </c>
      <c r="E64">
        <f t="shared" si="1"/>
        <v>2.0800838230519028</v>
      </c>
    </row>
    <row r="65" spans="2:5" x14ac:dyDescent="0.45">
      <c r="B65">
        <f t="shared" si="3"/>
        <v>3.0499999999999972</v>
      </c>
      <c r="C65">
        <f t="shared" si="0"/>
        <v>1.4502179616857556</v>
      </c>
      <c r="D65">
        <f t="shared" si="3"/>
        <v>3.0499999999999972</v>
      </c>
      <c r="E65">
        <f t="shared" si="1"/>
        <v>2.1031321363959874</v>
      </c>
    </row>
    <row r="66" spans="2:5" x14ac:dyDescent="0.45">
      <c r="B66">
        <f t="shared" si="3"/>
        <v>3.099999999999997</v>
      </c>
      <c r="C66">
        <f t="shared" si="0"/>
        <v>1.4580997358267112</v>
      </c>
      <c r="D66">
        <f t="shared" si="3"/>
        <v>3.099999999999997</v>
      </c>
      <c r="E66">
        <f t="shared" si="1"/>
        <v>2.1260548396179244</v>
      </c>
    </row>
    <row r="67" spans="2:5" x14ac:dyDescent="0.45">
      <c r="B67">
        <f t="shared" si="3"/>
        <v>3.1499999999999968</v>
      </c>
      <c r="C67">
        <f t="shared" si="0"/>
        <v>1.4658972088782372</v>
      </c>
      <c r="D67">
        <f t="shared" si="3"/>
        <v>3.1499999999999968</v>
      </c>
      <c r="E67">
        <f t="shared" si="1"/>
        <v>2.1488546269970059</v>
      </c>
    </row>
    <row r="68" spans="2:5" x14ac:dyDescent="0.45">
      <c r="B68">
        <f t="shared" si="3"/>
        <v>3.1999999999999966</v>
      </c>
      <c r="C68">
        <f t="shared" si="0"/>
        <v>1.473612599456154</v>
      </c>
      <c r="D68">
        <f t="shared" si="3"/>
        <v>3.1999999999999966</v>
      </c>
      <c r="E68">
        <f t="shared" si="1"/>
        <v>2.1715340932759233</v>
      </c>
    </row>
    <row r="69" spans="2:5" x14ac:dyDescent="0.45">
      <c r="B69">
        <f t="shared" si="3"/>
        <v>3.2499999999999964</v>
      </c>
      <c r="C69">
        <f t="shared" ref="C69:C104" si="4">B69^(1/3)</f>
        <v>1.4812480342036847</v>
      </c>
      <c r="D69">
        <f t="shared" si="3"/>
        <v>3.2499999999999964</v>
      </c>
      <c r="E69">
        <f t="shared" ref="E69:E104" si="5">D69^(2/3)</f>
        <v>2.1940957388322802</v>
      </c>
    </row>
    <row r="70" spans="2:5" x14ac:dyDescent="0.45">
      <c r="B70">
        <f t="shared" si="3"/>
        <v>3.2999999999999963</v>
      </c>
      <c r="C70">
        <f t="shared" si="4"/>
        <v>1.4888055529538269</v>
      </c>
      <c r="D70">
        <f t="shared" si="3"/>
        <v>3.2999999999999963</v>
      </c>
      <c r="E70">
        <f t="shared" si="5"/>
        <v>2.2165419745061503</v>
      </c>
    </row>
    <row r="71" spans="2:5" x14ac:dyDescent="0.45">
      <c r="B71">
        <f t="shared" si="3"/>
        <v>3.3499999999999961</v>
      </c>
      <c r="C71">
        <f t="shared" si="4"/>
        <v>1.4962871135284908</v>
      </c>
      <c r="D71">
        <f t="shared" si="3"/>
        <v>3.3499999999999961</v>
      </c>
      <c r="E71">
        <f t="shared" si="5"/>
        <v>2.2388751261114224</v>
      </c>
    </row>
    <row r="72" spans="2:5" x14ac:dyDescent="0.45">
      <c r="B72">
        <f t="shared" si="3"/>
        <v>3.3999999999999959</v>
      </c>
      <c r="C72">
        <f t="shared" si="4"/>
        <v>1.5036945962049741</v>
      </c>
      <c r="D72">
        <f t="shared" si="3"/>
        <v>3.3999999999999959</v>
      </c>
      <c r="E72">
        <f t="shared" si="5"/>
        <v>2.2610974386560403</v>
      </c>
    </row>
    <row r="73" spans="2:5" x14ac:dyDescent="0.45">
      <c r="B73">
        <f t="shared" si="3"/>
        <v>3.4499999999999957</v>
      </c>
      <c r="C73">
        <f t="shared" si="4"/>
        <v>1.5110298078773683</v>
      </c>
      <c r="D73">
        <f t="shared" si="3"/>
        <v>3.4499999999999957</v>
      </c>
      <c r="E73">
        <f t="shared" si="5"/>
        <v>2.2832110802939165</v>
      </c>
    </row>
    <row r="74" spans="2:5" x14ac:dyDescent="0.45">
      <c r="B74">
        <f t="shared" si="3"/>
        <v>3.4999999999999956</v>
      </c>
      <c r="C74">
        <f t="shared" si="4"/>
        <v>1.5182944859378307</v>
      </c>
      <c r="D74">
        <f t="shared" si="3"/>
        <v>3.4999999999999956</v>
      </c>
      <c r="E74">
        <f t="shared" si="5"/>
        <v>2.3052181460292211</v>
      </c>
    </row>
    <row r="75" spans="2:5" x14ac:dyDescent="0.45">
      <c r="B75">
        <f t="shared" si="3"/>
        <v>3.5499999999999954</v>
      </c>
      <c r="C75">
        <f t="shared" si="4"/>
        <v>1.5254903019002979</v>
      </c>
      <c r="D75">
        <f t="shared" si="3"/>
        <v>3.5499999999999954</v>
      </c>
      <c r="E75">
        <f t="shared" si="5"/>
        <v>2.3271206611918624</v>
      </c>
    </row>
    <row r="76" spans="2:5" x14ac:dyDescent="0.45">
      <c r="B76">
        <f t="shared" si="3"/>
        <v>3.5999999999999952</v>
      </c>
      <c r="C76">
        <f t="shared" si="4"/>
        <v>1.5326188647871055</v>
      </c>
      <c r="D76">
        <f t="shared" si="3"/>
        <v>3.5999999999999952</v>
      </c>
      <c r="E76">
        <f t="shared" si="5"/>
        <v>2.3489205847013159</v>
      </c>
    </row>
    <row r="77" spans="2:5" x14ac:dyDescent="0.45">
      <c r="B77">
        <f t="shared" si="3"/>
        <v>3.649999999999995</v>
      </c>
      <c r="C77">
        <f t="shared" si="4"/>
        <v>1.5396817242970853</v>
      </c>
      <c r="D77">
        <f t="shared" si="3"/>
        <v>3.649999999999995</v>
      </c>
      <c r="E77">
        <f t="shared" si="5"/>
        <v>2.3706198121344455</v>
      </c>
    </row>
    <row r="78" spans="2:5" x14ac:dyDescent="0.45">
      <c r="B78">
        <f t="shared" si="3"/>
        <v>3.6999999999999948</v>
      </c>
      <c r="C78">
        <f t="shared" si="4"/>
        <v>1.5466803737720347</v>
      </c>
      <c r="D78">
        <f t="shared" si="3"/>
        <v>3.6999999999999948</v>
      </c>
      <c r="E78">
        <f t="shared" si="5"/>
        <v>2.3922201786116011</v>
      </c>
    </row>
    <row r="79" spans="2:5" x14ac:dyDescent="0.45">
      <c r="B79">
        <f t="shared" si="3"/>
        <v>3.7499999999999947</v>
      </c>
      <c r="C79">
        <f t="shared" si="4"/>
        <v>1.5536162529769286</v>
      </c>
      <c r="D79">
        <f t="shared" si="3"/>
        <v>3.7499999999999947</v>
      </c>
      <c r="E79">
        <f t="shared" si="5"/>
        <v>2.4137234615140719</v>
      </c>
    </row>
    <row r="80" spans="2:5" x14ac:dyDescent="0.45">
      <c r="B80">
        <f t="shared" si="3"/>
        <v>3.7999999999999945</v>
      </c>
      <c r="C80">
        <f t="shared" si="4"/>
        <v>1.560490750707884</v>
      </c>
      <c r="D80">
        <f t="shared" si="3"/>
        <v>3.7999999999999945</v>
      </c>
      <c r="E80">
        <f t="shared" si="5"/>
        <v>2.4351313830448555</v>
      </c>
    </row>
    <row r="81" spans="2:5" x14ac:dyDescent="0.45">
      <c r="B81">
        <f t="shared" si="3"/>
        <v>3.8499999999999943</v>
      </c>
      <c r="C81">
        <f t="shared" si="4"/>
        <v>1.5673052072406692</v>
      </c>
      <c r="D81">
        <f t="shared" si="3"/>
        <v>3.8499999999999943</v>
      </c>
      <c r="E81">
        <f t="shared" si="5"/>
        <v>2.4564456126437171</v>
      </c>
    </row>
    <row r="82" spans="2:5" x14ac:dyDescent="0.45">
      <c r="B82">
        <f t="shared" si="3"/>
        <v>3.8999999999999941</v>
      </c>
      <c r="C82">
        <f t="shared" si="4"/>
        <v>1.5740609166314428</v>
      </c>
      <c r="D82">
        <f t="shared" si="3"/>
        <v>3.8999999999999941</v>
      </c>
      <c r="E82">
        <f t="shared" si="5"/>
        <v>2.4776677692666178</v>
      </c>
    </row>
    <row r="83" spans="2:5" x14ac:dyDescent="0.45">
      <c r="B83">
        <f t="shared" si="3"/>
        <v>3.949999999999994</v>
      </c>
      <c r="C83">
        <f t="shared" si="4"/>
        <v>1.5807591288804106</v>
      </c>
      <c r="D83">
        <f t="shared" si="3"/>
        <v>3.949999999999994</v>
      </c>
      <c r="E83">
        <f t="shared" si="5"/>
        <v>2.4987994235387543</v>
      </c>
    </row>
    <row r="84" spans="2:5" x14ac:dyDescent="0.45">
      <c r="B84">
        <f t="shared" si="3"/>
        <v>3.9999999999999938</v>
      </c>
      <c r="C84">
        <f t="shared" si="4"/>
        <v>1.5874010519681987</v>
      </c>
      <c r="D84">
        <f t="shared" si="3"/>
        <v>3.9999999999999938</v>
      </c>
      <c r="E84">
        <f t="shared" si="5"/>
        <v>2.5198420997897437</v>
      </c>
    </row>
    <row r="85" spans="2:5" x14ac:dyDescent="0.45">
      <c r="B85">
        <f t="shared" si="3"/>
        <v>4.0499999999999936</v>
      </c>
      <c r="C85">
        <f t="shared" si="4"/>
        <v>1.5939878537739158</v>
      </c>
      <c r="D85">
        <f t="shared" si="3"/>
        <v>4.0499999999999936</v>
      </c>
      <c r="E85">
        <f t="shared" si="5"/>
        <v>2.5407972779787742</v>
      </c>
    </row>
    <row r="86" spans="2:5" x14ac:dyDescent="0.45">
      <c r="B86">
        <f t="shared" si="3"/>
        <v>4.0999999999999934</v>
      </c>
      <c r="C86">
        <f t="shared" si="4"/>
        <v>1.6005206638831544</v>
      </c>
      <c r="D86">
        <f t="shared" si="3"/>
        <v>4.0999999999999934</v>
      </c>
      <c r="E86">
        <f t="shared" si="5"/>
        <v>2.5616663955169732</v>
      </c>
    </row>
    <row r="87" spans="2:5" x14ac:dyDescent="0.45">
      <c r="B87">
        <f t="shared" si="3"/>
        <v>4.1499999999999932</v>
      </c>
      <c r="C87">
        <f t="shared" si="4"/>
        <v>1.6070005752935035</v>
      </c>
      <c r="D87">
        <f t="shared" si="3"/>
        <v>4.1499999999999932</v>
      </c>
      <c r="E87">
        <f t="shared" si="5"/>
        <v>2.5824508489936511</v>
      </c>
    </row>
    <row r="88" spans="2:5" x14ac:dyDescent="0.45">
      <c r="B88">
        <f t="shared" si="3"/>
        <v>4.1999999999999931</v>
      </c>
      <c r="C88">
        <f t="shared" si="4"/>
        <v>1.6134286460245428</v>
      </c>
      <c r="D88">
        <f t="shared" si="3"/>
        <v>4.1999999999999931</v>
      </c>
      <c r="E88">
        <f t="shared" si="5"/>
        <v>2.6031519958125897</v>
      </c>
    </row>
    <row r="89" spans="2:5" x14ac:dyDescent="0.45">
      <c r="B89">
        <f t="shared" si="3"/>
        <v>4.2499999999999929</v>
      </c>
      <c r="C89">
        <f t="shared" si="4"/>
        <v>1.6198059006387406</v>
      </c>
      <c r="D89">
        <f t="shared" si="3"/>
        <v>4.2499999999999929</v>
      </c>
      <c r="E89">
        <f t="shared" si="5"/>
        <v>2.6237711557440822</v>
      </c>
    </row>
    <row r="90" spans="2:5" x14ac:dyDescent="0.45">
      <c r="B90">
        <f t="shared" si="3"/>
        <v>4.2999999999999927</v>
      </c>
      <c r="C90">
        <f t="shared" si="4"/>
        <v>1.6261333316791677</v>
      </c>
      <c r="D90">
        <f t="shared" si="3"/>
        <v>4.2999999999999927</v>
      </c>
      <c r="E90">
        <f t="shared" si="5"/>
        <v>2.6443096123979903</v>
      </c>
    </row>
    <row r="91" spans="2:5" x14ac:dyDescent="0.45">
      <c r="B91">
        <f t="shared" si="3"/>
        <v>4.3499999999999925</v>
      </c>
      <c r="C91">
        <f t="shared" si="4"/>
        <v>1.6324119010294911</v>
      </c>
      <c r="D91">
        <f t="shared" si="3"/>
        <v>4.3499999999999925</v>
      </c>
      <c r="E91">
        <f t="shared" si="5"/>
        <v>2.6647686146227167</v>
      </c>
    </row>
    <row r="92" spans="2:5" x14ac:dyDescent="0.45">
      <c r="B92">
        <f t="shared" si="3"/>
        <v>4.3999999999999924</v>
      </c>
      <c r="C92">
        <f t="shared" si="4"/>
        <v>1.6386425412012906</v>
      </c>
      <c r="D92">
        <f t="shared" si="3"/>
        <v>4.3999999999999924</v>
      </c>
      <c r="E92">
        <f t="shared" si="5"/>
        <v>2.6851493778346236</v>
      </c>
    </row>
    <row r="93" spans="2:5" x14ac:dyDescent="0.45">
      <c r="B93">
        <f t="shared" si="3"/>
        <v>4.4499999999999922</v>
      </c>
      <c r="C93">
        <f t="shared" si="4"/>
        <v>1.6448261565533611</v>
      </c>
      <c r="D93">
        <f t="shared" si="3"/>
        <v>4.4499999999999922</v>
      </c>
      <c r="E93">
        <f t="shared" si="5"/>
        <v>2.7054530852821017</v>
      </c>
    </row>
    <row r="94" spans="2:5" x14ac:dyDescent="0.45">
      <c r="B94">
        <f t="shared" si="3"/>
        <v>4.499999999999992</v>
      </c>
      <c r="C94">
        <f t="shared" si="4"/>
        <v>1.6509636244473123</v>
      </c>
      <c r="D94">
        <f t="shared" si="3"/>
        <v>4.499999999999992</v>
      </c>
      <c r="E94">
        <f t="shared" si="5"/>
        <v>2.7256808892482058</v>
      </c>
    </row>
    <row r="95" spans="2:5" x14ac:dyDescent="0.45">
      <c r="B95">
        <f t="shared" si="3"/>
        <v>4.5499999999999918</v>
      </c>
      <c r="C95">
        <f t="shared" si="4"/>
        <v>1.6570557963434682</v>
      </c>
      <c r="D95">
        <f t="shared" si="3"/>
        <v>4.5499999999999918</v>
      </c>
      <c r="E95">
        <f t="shared" si="5"/>
        <v>2.7458339121954856</v>
      </c>
    </row>
    <row r="96" spans="2:5" x14ac:dyDescent="0.45">
      <c r="B96">
        <f t="shared" si="3"/>
        <v>4.5999999999999917</v>
      </c>
      <c r="C96">
        <f t="shared" si="4"/>
        <v>1.6631034988407647</v>
      </c>
      <c r="D96">
        <f t="shared" si="3"/>
        <v>4.5999999999999917</v>
      </c>
      <c r="E96">
        <f t="shared" si="5"/>
        <v>2.7659132478563935</v>
      </c>
    </row>
    <row r="97" spans="2:5" x14ac:dyDescent="0.45">
      <c r="B97">
        <f t="shared" si="3"/>
        <v>4.6499999999999915</v>
      </c>
      <c r="C97">
        <f t="shared" si="4"/>
        <v>1.6691075346640865</v>
      </c>
      <c r="D97">
        <f t="shared" si="3"/>
        <v>4.6499999999999915</v>
      </c>
      <c r="E97">
        <f t="shared" si="5"/>
        <v>2.7859199622724247</v>
      </c>
    </row>
    <row r="98" spans="2:5" x14ac:dyDescent="0.45">
      <c r="B98">
        <f t="shared" si="3"/>
        <v>4.6999999999999913</v>
      </c>
      <c r="C98">
        <f t="shared" si="4"/>
        <v>1.6750686836022328</v>
      </c>
      <c r="D98">
        <f t="shared" si="3"/>
        <v>4.6999999999999913</v>
      </c>
      <c r="E98">
        <f t="shared" si="5"/>
        <v>2.8058550947849175</v>
      </c>
    </row>
    <row r="99" spans="2:5" x14ac:dyDescent="0.45">
      <c r="B99">
        <f t="shared" si="3"/>
        <v>4.7499999999999911</v>
      </c>
      <c r="C99">
        <f t="shared" si="4"/>
        <v>1.6809877033994804</v>
      </c>
      <c r="D99">
        <f t="shared" si="3"/>
        <v>4.7499999999999911</v>
      </c>
      <c r="E99">
        <f t="shared" si="5"/>
        <v>2.8257196589802596</v>
      </c>
    </row>
    <row r="100" spans="2:5" x14ac:dyDescent="0.45">
      <c r="B100">
        <f t="shared" si="3"/>
        <v>4.7999999999999909</v>
      </c>
      <c r="C100">
        <f t="shared" si="4"/>
        <v>1.6868653306034973</v>
      </c>
      <c r="D100">
        <f t="shared" si="3"/>
        <v>4.7999999999999909</v>
      </c>
      <c r="E100">
        <f t="shared" si="5"/>
        <v>2.8455146435920464</v>
      </c>
    </row>
    <row r="101" spans="2:5" x14ac:dyDescent="0.45">
      <c r="B101">
        <f t="shared" si="3"/>
        <v>4.8499999999999908</v>
      </c>
      <c r="C101">
        <f t="shared" si="4"/>
        <v>1.692702281372181</v>
      </c>
      <c r="D101">
        <f t="shared" si="3"/>
        <v>4.8499999999999908</v>
      </c>
      <c r="E101">
        <f t="shared" si="5"/>
        <v>2.8652410133625863</v>
      </c>
    </row>
    <row r="102" spans="2:5" x14ac:dyDescent="0.45">
      <c r="B102">
        <f t="shared" si="3"/>
        <v>4.8999999999999906</v>
      </c>
      <c r="C102">
        <f t="shared" si="4"/>
        <v>1.6984992522418094</v>
      </c>
      <c r="D102">
        <f t="shared" si="3"/>
        <v>4.8999999999999906</v>
      </c>
      <c r="E102">
        <f t="shared" si="5"/>
        <v>2.8848997098659859</v>
      </c>
    </row>
    <row r="103" spans="2:5" x14ac:dyDescent="0.45">
      <c r="B103">
        <f t="shared" si="3"/>
        <v>4.9499999999999904</v>
      </c>
      <c r="C103">
        <f t="shared" si="4"/>
        <v>1.7042569208587337</v>
      </c>
      <c r="D103">
        <f t="shared" si="3"/>
        <v>4.9499999999999904</v>
      </c>
      <c r="E103">
        <f t="shared" si="5"/>
        <v>2.9044916522948925</v>
      </c>
    </row>
    <row r="104" spans="2:5" x14ac:dyDescent="0.45">
      <c r="B104">
        <f t="shared" si="3"/>
        <v>4.9999999999999902</v>
      </c>
      <c r="C104">
        <f t="shared" si="4"/>
        <v>1.7099759466766959</v>
      </c>
      <c r="D104">
        <f t="shared" si="3"/>
        <v>4.9999999999999902</v>
      </c>
      <c r="E104">
        <f t="shared" si="5"/>
        <v>2.924017738212862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5"/>
  <sheetViews>
    <sheetView topLeftCell="A4" workbookViewId="0">
      <selection activeCell="F4" sqref="F4"/>
    </sheetView>
  </sheetViews>
  <sheetFormatPr baseColWidth="10" defaultRowHeight="14.25" x14ac:dyDescent="0.45"/>
  <sheetData>
    <row r="3" spans="2:4" x14ac:dyDescent="0.45">
      <c r="B3" t="s">
        <v>26</v>
      </c>
      <c r="C3" t="s">
        <v>27</v>
      </c>
      <c r="D3" t="s">
        <v>28</v>
      </c>
    </row>
    <row r="4" spans="2:4" x14ac:dyDescent="0.45">
      <c r="B4">
        <v>0</v>
      </c>
      <c r="C4">
        <v>0.5</v>
      </c>
    </row>
    <row r="5" spans="2:4" x14ac:dyDescent="0.45">
      <c r="B5">
        <f>B4+0.05</f>
        <v>0.05</v>
      </c>
      <c r="C5">
        <v>0.5</v>
      </c>
      <c r="D5">
        <f t="shared" ref="D5:D44" si="0">1/((3/2)*B5)^3</f>
        <v>2370.3703703703695</v>
      </c>
    </row>
    <row r="6" spans="2:4" x14ac:dyDescent="0.45">
      <c r="B6">
        <f t="shared" ref="B6:B45" si="1">B5+0.05</f>
        <v>0.1</v>
      </c>
      <c r="C6">
        <v>0.5</v>
      </c>
      <c r="D6">
        <f t="shared" si="0"/>
        <v>296.29629629629619</v>
      </c>
    </row>
    <row r="7" spans="2:4" x14ac:dyDescent="0.45">
      <c r="B7">
        <f t="shared" si="1"/>
        <v>0.15000000000000002</v>
      </c>
      <c r="C7">
        <v>0.5</v>
      </c>
      <c r="D7">
        <f t="shared" si="0"/>
        <v>87.791495198902567</v>
      </c>
    </row>
    <row r="8" spans="2:4" x14ac:dyDescent="0.45">
      <c r="B8">
        <f t="shared" si="1"/>
        <v>0.2</v>
      </c>
      <c r="C8">
        <v>0.5</v>
      </c>
      <c r="D8">
        <f t="shared" si="0"/>
        <v>37.037037037037024</v>
      </c>
    </row>
    <row r="9" spans="2:4" x14ac:dyDescent="0.45">
      <c r="B9">
        <f t="shared" si="1"/>
        <v>0.25</v>
      </c>
      <c r="C9">
        <v>0.5</v>
      </c>
      <c r="D9">
        <f t="shared" si="0"/>
        <v>18.962962962962962</v>
      </c>
    </row>
    <row r="10" spans="2:4" x14ac:dyDescent="0.45">
      <c r="B10">
        <f t="shared" si="1"/>
        <v>0.3</v>
      </c>
      <c r="C10">
        <v>0.5</v>
      </c>
      <c r="D10">
        <f t="shared" si="0"/>
        <v>10.97393689986283</v>
      </c>
    </row>
    <row r="11" spans="2:4" x14ac:dyDescent="0.45">
      <c r="B11">
        <f t="shared" si="1"/>
        <v>0.35</v>
      </c>
      <c r="C11">
        <v>0.5</v>
      </c>
      <c r="D11">
        <f t="shared" si="0"/>
        <v>6.9107007882518117</v>
      </c>
    </row>
    <row r="12" spans="2:4" x14ac:dyDescent="0.45">
      <c r="B12">
        <f t="shared" si="1"/>
        <v>0.39999999999999997</v>
      </c>
      <c r="C12">
        <v>0.5</v>
      </c>
      <c r="D12">
        <f t="shared" si="0"/>
        <v>4.6296296296296298</v>
      </c>
    </row>
    <row r="13" spans="2:4" x14ac:dyDescent="0.45">
      <c r="B13">
        <f t="shared" si="1"/>
        <v>0.44999999999999996</v>
      </c>
      <c r="C13">
        <v>0.5</v>
      </c>
      <c r="D13">
        <f t="shared" si="0"/>
        <v>3.2515368592186165</v>
      </c>
    </row>
    <row r="14" spans="2:4" x14ac:dyDescent="0.45">
      <c r="B14">
        <f t="shared" si="1"/>
        <v>0.49999999999999994</v>
      </c>
      <c r="C14">
        <v>0.5</v>
      </c>
      <c r="D14">
        <f t="shared" si="0"/>
        <v>2.3703703703703716</v>
      </c>
    </row>
    <row r="15" spans="2:4" x14ac:dyDescent="0.45">
      <c r="B15">
        <f t="shared" si="1"/>
        <v>0.54999999999999993</v>
      </c>
      <c r="C15">
        <v>0.5</v>
      </c>
      <c r="D15">
        <f t="shared" si="0"/>
        <v>1.7808943428778141</v>
      </c>
    </row>
    <row r="16" spans="2:4" x14ac:dyDescent="0.45">
      <c r="B16">
        <f t="shared" si="1"/>
        <v>0.6</v>
      </c>
      <c r="C16">
        <v>0.5</v>
      </c>
      <c r="D16">
        <f t="shared" si="0"/>
        <v>1.3717421124828537</v>
      </c>
    </row>
    <row r="17" spans="2:4" x14ac:dyDescent="0.45">
      <c r="B17">
        <f t="shared" si="1"/>
        <v>0.65</v>
      </c>
      <c r="C17">
        <v>0.5</v>
      </c>
      <c r="D17">
        <f t="shared" si="0"/>
        <v>1.0789123215158716</v>
      </c>
    </row>
    <row r="18" spans="2:4" x14ac:dyDescent="0.45">
      <c r="B18">
        <f t="shared" si="1"/>
        <v>0.70000000000000007</v>
      </c>
      <c r="C18">
        <v>0.5</v>
      </c>
      <c r="D18">
        <f t="shared" si="0"/>
        <v>0.86383759853147601</v>
      </c>
    </row>
    <row r="19" spans="2:4" x14ac:dyDescent="0.45">
      <c r="B19">
        <f t="shared" si="1"/>
        <v>0.75000000000000011</v>
      </c>
      <c r="C19">
        <v>0.5</v>
      </c>
      <c r="D19">
        <f t="shared" si="0"/>
        <v>0.70233196159122047</v>
      </c>
    </row>
    <row r="20" spans="2:4" x14ac:dyDescent="0.45">
      <c r="B20">
        <f t="shared" si="1"/>
        <v>0.80000000000000016</v>
      </c>
      <c r="C20">
        <v>0.5</v>
      </c>
      <c r="D20">
        <f t="shared" si="0"/>
        <v>0.5787037037037035</v>
      </c>
    </row>
    <row r="21" spans="2:4" x14ac:dyDescent="0.45">
      <c r="B21">
        <f t="shared" si="1"/>
        <v>0.8500000000000002</v>
      </c>
      <c r="C21">
        <v>0.5</v>
      </c>
      <c r="D21">
        <f t="shared" si="0"/>
        <v>0.48246903528808632</v>
      </c>
    </row>
    <row r="22" spans="2:4" x14ac:dyDescent="0.45">
      <c r="B22">
        <f t="shared" si="1"/>
        <v>0.90000000000000024</v>
      </c>
      <c r="C22">
        <v>0.5</v>
      </c>
      <c r="D22">
        <f t="shared" si="0"/>
        <v>0.40644210740232661</v>
      </c>
    </row>
    <row r="23" spans="2:4" x14ac:dyDescent="0.45">
      <c r="B23">
        <f t="shared" si="1"/>
        <v>0.95000000000000029</v>
      </c>
      <c r="C23">
        <v>0.5</v>
      </c>
      <c r="D23">
        <f t="shared" si="0"/>
        <v>0.34558541629543199</v>
      </c>
    </row>
    <row r="24" spans="2:4" x14ac:dyDescent="0.45">
      <c r="B24">
        <f t="shared" si="1"/>
        <v>1.0000000000000002</v>
      </c>
      <c r="C24">
        <v>0.5</v>
      </c>
      <c r="D24">
        <f t="shared" si="0"/>
        <v>0.296296296296296</v>
      </c>
    </row>
    <row r="25" spans="2:4" x14ac:dyDescent="0.45">
      <c r="B25">
        <f t="shared" si="1"/>
        <v>1.0500000000000003</v>
      </c>
      <c r="C25">
        <v>0.5</v>
      </c>
      <c r="D25">
        <f t="shared" si="0"/>
        <v>0.25595188104636307</v>
      </c>
    </row>
    <row r="26" spans="2:4" x14ac:dyDescent="0.45">
      <c r="B26">
        <f t="shared" si="1"/>
        <v>1.1000000000000003</v>
      </c>
      <c r="C26">
        <v>0.5</v>
      </c>
      <c r="D26">
        <f t="shared" si="0"/>
        <v>0.22261179285972663</v>
      </c>
    </row>
    <row r="27" spans="2:4" x14ac:dyDescent="0.45">
      <c r="B27">
        <f t="shared" si="1"/>
        <v>1.1500000000000004</v>
      </c>
      <c r="C27">
        <v>0.5</v>
      </c>
      <c r="D27">
        <f t="shared" si="0"/>
        <v>0.19481962442429263</v>
      </c>
    </row>
    <row r="28" spans="2:4" x14ac:dyDescent="0.45">
      <c r="B28">
        <f t="shared" si="1"/>
        <v>1.2000000000000004</v>
      </c>
      <c r="C28">
        <v>0.5</v>
      </c>
      <c r="D28">
        <f t="shared" si="0"/>
        <v>0.17146776406035644</v>
      </c>
    </row>
    <row r="29" spans="2:4" x14ac:dyDescent="0.45">
      <c r="B29">
        <f t="shared" si="1"/>
        <v>1.2500000000000004</v>
      </c>
      <c r="C29">
        <v>0.5</v>
      </c>
      <c r="D29">
        <f t="shared" si="0"/>
        <v>0.15170370370370354</v>
      </c>
    </row>
    <row r="30" spans="2:4" x14ac:dyDescent="0.45">
      <c r="B30">
        <f t="shared" si="1"/>
        <v>1.3000000000000005</v>
      </c>
      <c r="C30">
        <v>0.5</v>
      </c>
      <c r="D30">
        <f t="shared" si="0"/>
        <v>0.13486404018948384</v>
      </c>
    </row>
    <row r="31" spans="2:4" x14ac:dyDescent="0.45">
      <c r="B31">
        <f t="shared" si="1"/>
        <v>1.3500000000000005</v>
      </c>
      <c r="C31">
        <v>0.5</v>
      </c>
      <c r="D31">
        <f t="shared" si="0"/>
        <v>0.12042729108217076</v>
      </c>
    </row>
    <row r="32" spans="2:4" x14ac:dyDescent="0.45">
      <c r="B32">
        <f t="shared" si="1"/>
        <v>1.4000000000000006</v>
      </c>
      <c r="C32">
        <v>0.5</v>
      </c>
      <c r="D32">
        <f t="shared" si="0"/>
        <v>0.10797969981643438</v>
      </c>
    </row>
    <row r="33" spans="2:4" x14ac:dyDescent="0.45">
      <c r="B33">
        <f t="shared" si="1"/>
        <v>1.4500000000000006</v>
      </c>
      <c r="C33">
        <v>0.5</v>
      </c>
      <c r="D33">
        <f t="shared" si="0"/>
        <v>9.7190141882421088E-2</v>
      </c>
    </row>
    <row r="34" spans="2:4" x14ac:dyDescent="0.45">
      <c r="B34">
        <f t="shared" si="1"/>
        <v>1.5000000000000007</v>
      </c>
      <c r="C34">
        <v>0.5</v>
      </c>
      <c r="D34">
        <f t="shared" si="0"/>
        <v>8.7791495198902517E-2</v>
      </c>
    </row>
    <row r="35" spans="2:4" x14ac:dyDescent="0.45">
      <c r="B35">
        <f t="shared" si="1"/>
        <v>1.5500000000000007</v>
      </c>
      <c r="C35">
        <v>0.5</v>
      </c>
      <c r="D35">
        <f t="shared" si="0"/>
        <v>7.9566660077552517E-2</v>
      </c>
    </row>
    <row r="36" spans="2:4" x14ac:dyDescent="0.45">
      <c r="B36">
        <f t="shared" si="1"/>
        <v>1.6000000000000008</v>
      </c>
      <c r="C36">
        <v>0.5</v>
      </c>
      <c r="D36">
        <f t="shared" si="0"/>
        <v>7.2337962962962854E-2</v>
      </c>
    </row>
    <row r="37" spans="2:4" x14ac:dyDescent="0.45">
      <c r="B37">
        <f t="shared" si="1"/>
        <v>1.6500000000000008</v>
      </c>
      <c r="C37">
        <v>0.5</v>
      </c>
      <c r="D37">
        <f t="shared" si="0"/>
        <v>6.5959049736215219E-2</v>
      </c>
    </row>
    <row r="38" spans="2:4" x14ac:dyDescent="0.45">
      <c r="B38">
        <f t="shared" si="1"/>
        <v>1.7000000000000008</v>
      </c>
      <c r="C38">
        <v>0.5</v>
      </c>
      <c r="D38">
        <f t="shared" si="0"/>
        <v>6.0308629411010763E-2</v>
      </c>
    </row>
    <row r="39" spans="2:4" x14ac:dyDescent="0.45">
      <c r="B39">
        <f t="shared" si="1"/>
        <v>1.7500000000000009</v>
      </c>
      <c r="C39">
        <v>0.5</v>
      </c>
      <c r="D39">
        <f t="shared" si="0"/>
        <v>5.5285606306014382E-2</v>
      </c>
    </row>
    <row r="40" spans="2:4" x14ac:dyDescent="0.45">
      <c r="B40">
        <f t="shared" si="1"/>
        <v>1.8000000000000009</v>
      </c>
      <c r="C40">
        <v>0.5</v>
      </c>
      <c r="D40">
        <f t="shared" si="0"/>
        <v>5.0805263425290778E-2</v>
      </c>
    </row>
    <row r="41" spans="2:4" x14ac:dyDescent="0.45">
      <c r="B41">
        <f t="shared" si="1"/>
        <v>1.850000000000001</v>
      </c>
      <c r="C41">
        <v>0.5</v>
      </c>
      <c r="D41">
        <f t="shared" si="0"/>
        <v>4.6796248403260757E-2</v>
      </c>
    </row>
    <row r="42" spans="2:4" x14ac:dyDescent="0.45">
      <c r="B42">
        <f t="shared" si="1"/>
        <v>1.900000000000001</v>
      </c>
      <c r="C42">
        <v>0.5</v>
      </c>
      <c r="D42">
        <f t="shared" si="0"/>
        <v>4.3198177036928978E-2</v>
      </c>
    </row>
    <row r="43" spans="2:4" x14ac:dyDescent="0.45">
      <c r="B43">
        <f t="shared" si="1"/>
        <v>1.9500000000000011</v>
      </c>
      <c r="C43">
        <v>0.5</v>
      </c>
      <c r="D43">
        <f t="shared" si="0"/>
        <v>3.9959715611698886E-2</v>
      </c>
    </row>
    <row r="44" spans="2:4" x14ac:dyDescent="0.45">
      <c r="B44">
        <f t="shared" si="1"/>
        <v>2.0000000000000009</v>
      </c>
      <c r="C44">
        <v>0.5</v>
      </c>
      <c r="D44">
        <f t="shared" si="0"/>
        <v>3.7037037037036993E-2</v>
      </c>
    </row>
    <row r="45" spans="2:4" x14ac:dyDescent="0.45">
      <c r="B45">
        <f t="shared" si="1"/>
        <v>2.0500000000000007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A1</vt:lpstr>
      <vt:lpstr>IS-LM</vt:lpstr>
      <vt:lpstr>IS-LM-G</vt:lpstr>
      <vt:lpstr>IS-LM-M</vt:lpstr>
      <vt:lpstr>Produktion</vt:lpstr>
      <vt:lpstr>Arbeit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be1046</dc:creator>
  <cp:lastModifiedBy>be1046</cp:lastModifiedBy>
  <dcterms:created xsi:type="dcterms:W3CDTF">2020-05-14T19:28:41Z</dcterms:created>
  <dcterms:modified xsi:type="dcterms:W3CDTF">2020-12-11T21:40:31Z</dcterms:modified>
</cp:coreProperties>
</file>