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Jade\Vorlesungen\2021SS\Makro\Vorlesung\Tutorium\"/>
    </mc:Choice>
  </mc:AlternateContent>
  <bookViews>
    <workbookView xWindow="0" yWindow="0" windowWidth="21053" windowHeight="9765" activeTab="5"/>
  </bookViews>
  <sheets>
    <sheet name="Tabelle-BIP" sheetId="2" r:id="rId1"/>
    <sheet name="BIP-Lsg" sheetId="1" r:id="rId2"/>
    <sheet name="Tabelle-VPI" sheetId="3" r:id="rId3"/>
    <sheet name="VPI-Lsg" sheetId="4" r:id="rId4"/>
    <sheet name="WW-USA" sheetId="5" r:id="rId5"/>
    <sheet name="WW-USA-lsg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6" l="1"/>
  <c r="A2" i="5"/>
  <c r="A3" i="5"/>
  <c r="D6" i="6"/>
  <c r="D5" i="6"/>
  <c r="A2" i="6"/>
  <c r="A3" i="6"/>
  <c r="G3" i="6"/>
  <c r="H4" i="6" s="1"/>
  <c r="B3" i="6"/>
  <c r="C3" i="6" l="1"/>
  <c r="E3" i="6" s="1"/>
  <c r="F3" i="6" s="1"/>
  <c r="D3" i="6"/>
  <c r="I8" i="4"/>
  <c r="H8" i="4"/>
  <c r="I5" i="4"/>
  <c r="I4" i="4"/>
  <c r="F3" i="4"/>
  <c r="E5" i="4"/>
  <c r="F5" i="4" s="1"/>
  <c r="E4" i="4"/>
  <c r="F4" i="4" s="1"/>
  <c r="G4" i="4" s="1"/>
  <c r="H4" i="4" s="1"/>
  <c r="E3" i="4"/>
  <c r="E5" i="3"/>
  <c r="E4" i="3"/>
  <c r="E3" i="3"/>
  <c r="C4" i="6" l="1"/>
  <c r="F4" i="6" s="1"/>
  <c r="G5" i="4"/>
  <c r="H5" i="4" s="1"/>
  <c r="K4" i="1" l="1"/>
  <c r="F7" i="1"/>
  <c r="F6" i="1"/>
  <c r="F5" i="1"/>
  <c r="F4" i="1"/>
  <c r="I5" i="1" s="1"/>
  <c r="G5" i="1" l="1"/>
  <c r="J5" i="1"/>
  <c r="O5" i="1" s="1"/>
  <c r="I6" i="1"/>
  <c r="G6" i="1" l="1"/>
  <c r="H5" i="1"/>
  <c r="K5" i="1"/>
  <c r="L5" i="1" s="1"/>
  <c r="I7" i="1"/>
  <c r="K6" i="1"/>
  <c r="J6" i="1"/>
  <c r="O6" i="1" s="1"/>
  <c r="M5" i="1" l="1"/>
  <c r="N5" i="1"/>
  <c r="L6" i="1"/>
  <c r="G7" i="1"/>
  <c r="H7" i="1" s="1"/>
  <c r="N7" i="1" s="1"/>
  <c r="H6" i="1"/>
  <c r="H10" i="1" s="1"/>
  <c r="J7" i="1"/>
  <c r="N10" i="1" l="1"/>
  <c r="M6" i="1"/>
  <c r="N6" i="1"/>
  <c r="M7" i="1"/>
  <c r="J10" i="1"/>
  <c r="O7" i="1"/>
  <c r="O10" i="1" s="1"/>
  <c r="K7" i="1"/>
  <c r="L7" i="1" s="1"/>
</calcChain>
</file>

<file path=xl/sharedStrings.xml><?xml version="1.0" encoding="utf-8"?>
<sst xmlns="http://schemas.openxmlformats.org/spreadsheetml/2006/main" count="62" uniqueCount="32">
  <si>
    <t>BIPnom</t>
  </si>
  <si>
    <t>BIP-D</t>
  </si>
  <si>
    <t>Warenkorb</t>
  </si>
  <si>
    <t>Index</t>
  </si>
  <si>
    <t>Inflation</t>
  </si>
  <si>
    <t>Autos</t>
  </si>
  <si>
    <t>Weizen</t>
  </si>
  <si>
    <t>Preis</t>
  </si>
  <si>
    <t>Menge</t>
  </si>
  <si>
    <t>A</t>
  </si>
  <si>
    <t>Gewicht</t>
  </si>
  <si>
    <t>B</t>
  </si>
  <si>
    <t>WF</t>
  </si>
  <si>
    <t>geometrisches Mittel</t>
  </si>
  <si>
    <t>arithmetisches Mittel</t>
  </si>
  <si>
    <t>I-BIPnom</t>
  </si>
  <si>
    <t>I-BIP-real</t>
  </si>
  <si>
    <t>W-BIP-D</t>
  </si>
  <si>
    <t>WF-BIP-real</t>
  </si>
  <si>
    <t>WF-BIPnoom</t>
  </si>
  <si>
    <t>Wnom</t>
  </si>
  <si>
    <t>Wreal</t>
  </si>
  <si>
    <t>Wnom-Wreal</t>
  </si>
  <si>
    <t>BIP-nom</t>
  </si>
  <si>
    <t>BIP-nom-I</t>
  </si>
  <si>
    <t>WR-nom</t>
  </si>
  <si>
    <t>BIP-real-I</t>
  </si>
  <si>
    <t>WR-real</t>
  </si>
  <si>
    <t>BIP-D-I</t>
  </si>
  <si>
    <t>WR-D</t>
  </si>
  <si>
    <t>Approx</t>
  </si>
  <si>
    <t>Exakt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</si>
</sst>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166" fontId="0" fillId="0" borderId="0" xfId="0" applyNumberFormat="1"/>
    <xf numFmtId="166" fontId="0" fillId="0" borderId="0" xfId="1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2" fillId="0" borderId="0" xfId="0" applyNumberFormat="1" applyFont="1"/>
    <xf numFmtId="164" fontId="2" fillId="0" borderId="0" xfId="1" applyNumberFormat="1" applyFont="1"/>
    <xf numFmtId="165" fontId="0" fillId="0" borderId="1" xfId="0" applyNumberFormat="1" applyBorder="1"/>
    <xf numFmtId="164" fontId="0" fillId="0" borderId="1" xfId="1" applyNumberFormat="1" applyFont="1" applyBorder="1"/>
    <xf numFmtId="165" fontId="2" fillId="0" borderId="1" xfId="0" applyNumberFormat="1" applyFont="1" applyBorder="1"/>
    <xf numFmtId="164" fontId="2" fillId="0" borderId="1" xfId="1" applyNumberFormat="1" applyFont="1" applyBorder="1"/>
    <xf numFmtId="166" fontId="2" fillId="0" borderId="1" xfId="0" applyNumberFormat="1" applyFont="1" applyBorder="1"/>
    <xf numFmtId="164" fontId="0" fillId="0" borderId="1" xfId="0" applyNumberFormat="1" applyBorder="1"/>
    <xf numFmtId="164" fontId="2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"/>
  <sheetViews>
    <sheetView workbookViewId="0">
      <selection activeCell="B3" sqref="B3:F8"/>
    </sheetView>
  </sheetViews>
  <sheetFormatPr baseColWidth="10" defaultRowHeight="14.25" x14ac:dyDescent="0.45"/>
  <sheetData>
    <row r="3" spans="2:12" x14ac:dyDescent="0.45">
      <c r="B3" s="10"/>
      <c r="C3" s="9" t="s">
        <v>5</v>
      </c>
      <c r="D3" s="9"/>
      <c r="E3" s="9" t="s">
        <v>6</v>
      </c>
      <c r="F3" s="9"/>
    </row>
    <row r="4" spans="2:12" x14ac:dyDescent="0.45">
      <c r="B4" s="10"/>
      <c r="C4" s="4" t="s">
        <v>7</v>
      </c>
      <c r="D4" s="4" t="s">
        <v>8</v>
      </c>
      <c r="E4" s="4" t="s">
        <v>7</v>
      </c>
      <c r="F4" s="4" t="s">
        <v>8</v>
      </c>
      <c r="G4" s="2"/>
      <c r="I4" s="2"/>
      <c r="K4" s="2"/>
    </row>
    <row r="5" spans="2:12" x14ac:dyDescent="0.45">
      <c r="B5" s="5">
        <v>2017</v>
      </c>
      <c r="C5" s="5">
        <v>2.6</v>
      </c>
      <c r="D5" s="5">
        <v>61</v>
      </c>
      <c r="E5" s="5">
        <v>1.6</v>
      </c>
      <c r="F5" s="5">
        <v>87</v>
      </c>
      <c r="G5" s="2"/>
      <c r="H5" s="1"/>
      <c r="I5" s="2"/>
      <c r="J5" s="1"/>
      <c r="K5" s="2"/>
      <c r="L5" s="1"/>
    </row>
    <row r="6" spans="2:12" x14ac:dyDescent="0.45">
      <c r="B6" s="5">
        <v>2018</v>
      </c>
      <c r="C6" s="5">
        <v>2.9</v>
      </c>
      <c r="D6" s="5">
        <v>64</v>
      </c>
      <c r="E6" s="5">
        <v>1.4</v>
      </c>
      <c r="F6" s="5">
        <v>88</v>
      </c>
      <c r="G6" s="2"/>
      <c r="H6" s="1"/>
      <c r="I6" s="2"/>
      <c r="J6" s="1"/>
      <c r="K6" s="2"/>
      <c r="L6" s="1"/>
    </row>
    <row r="7" spans="2:12" x14ac:dyDescent="0.45">
      <c r="B7" s="5">
        <v>2019</v>
      </c>
      <c r="C7" s="5">
        <v>3</v>
      </c>
      <c r="D7" s="5">
        <v>74</v>
      </c>
      <c r="E7" s="5">
        <v>1.7</v>
      </c>
      <c r="F7" s="5">
        <v>94</v>
      </c>
      <c r="G7" s="2"/>
      <c r="H7" s="1"/>
      <c r="I7" s="2"/>
      <c r="J7" s="1"/>
      <c r="K7" s="2"/>
      <c r="L7" s="1"/>
    </row>
    <row r="8" spans="2:12" x14ac:dyDescent="0.45">
      <c r="B8" s="5">
        <v>2020</v>
      </c>
      <c r="C8" s="5">
        <v>2.6</v>
      </c>
      <c r="D8" s="5">
        <v>51</v>
      </c>
      <c r="E8" s="5">
        <v>1.3</v>
      </c>
      <c r="F8" s="5">
        <v>102</v>
      </c>
    </row>
  </sheetData>
  <mergeCells count="3">
    <mergeCell ref="C3:D3"/>
    <mergeCell ref="E3:F3"/>
    <mergeCell ref="B3:B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topLeftCell="B1" workbookViewId="0">
      <selection activeCell="M16" sqref="M16"/>
    </sheetView>
  </sheetViews>
  <sheetFormatPr baseColWidth="10" defaultRowHeight="14.25" x14ac:dyDescent="0.45"/>
  <cols>
    <col min="8" max="8" width="12.59765625" customWidth="1"/>
    <col min="10" max="10" width="12.1328125" customWidth="1"/>
    <col min="13" max="13" width="11.33203125" bestFit="1" customWidth="1"/>
    <col min="14" max="14" width="12.796875" customWidth="1"/>
    <col min="15" max="15" width="12.19921875" customWidth="1"/>
  </cols>
  <sheetData>
    <row r="2" spans="1:15" x14ac:dyDescent="0.45">
      <c r="B2" s="11" t="s">
        <v>5</v>
      </c>
      <c r="C2" s="11"/>
      <c r="D2" s="11" t="s">
        <v>6</v>
      </c>
      <c r="E2" s="11"/>
    </row>
    <row r="3" spans="1:15" x14ac:dyDescent="0.45">
      <c r="B3" t="s">
        <v>7</v>
      </c>
      <c r="C3" t="s">
        <v>8</v>
      </c>
      <c r="D3" t="s">
        <v>7</v>
      </c>
      <c r="E3" t="s">
        <v>8</v>
      </c>
      <c r="F3" t="s">
        <v>0</v>
      </c>
      <c r="G3" t="s">
        <v>15</v>
      </c>
      <c r="H3" t="s">
        <v>20</v>
      </c>
      <c r="I3" t="s">
        <v>16</v>
      </c>
      <c r="J3" t="s">
        <v>21</v>
      </c>
      <c r="K3" t="s">
        <v>1</v>
      </c>
      <c r="L3" t="s">
        <v>17</v>
      </c>
      <c r="M3" t="s">
        <v>22</v>
      </c>
      <c r="N3" t="s">
        <v>19</v>
      </c>
      <c r="O3" t="s">
        <v>18</v>
      </c>
    </row>
    <row r="4" spans="1:15" x14ac:dyDescent="0.45">
      <c r="A4">
        <v>2017</v>
      </c>
      <c r="B4">
        <v>2.6</v>
      </c>
      <c r="C4">
        <v>61</v>
      </c>
      <c r="D4">
        <v>1.6</v>
      </c>
      <c r="E4">
        <v>87</v>
      </c>
      <c r="F4">
        <f>B4*C4+D4*E4</f>
        <v>297.8</v>
      </c>
      <c r="G4" s="2">
        <v>100</v>
      </c>
      <c r="I4" s="2">
        <v>100</v>
      </c>
      <c r="K4" s="2">
        <f>100*G4/I4</f>
        <v>100</v>
      </c>
    </row>
    <row r="5" spans="1:15" x14ac:dyDescent="0.45">
      <c r="A5">
        <v>2018</v>
      </c>
      <c r="B5">
        <v>2.9</v>
      </c>
      <c r="C5">
        <v>64</v>
      </c>
      <c r="D5">
        <v>1.4</v>
      </c>
      <c r="E5">
        <v>88</v>
      </c>
      <c r="F5">
        <f t="shared" ref="F5:F7" si="0">B5*C5+D5*E5</f>
        <v>308.79999999999995</v>
      </c>
      <c r="G5" s="2">
        <f>F5/F4*G4</f>
        <v>103.69375419744793</v>
      </c>
      <c r="H5" s="1">
        <f>G5/G4-1</f>
        <v>3.6937541974479293E-2</v>
      </c>
      <c r="I5" s="2">
        <f>(B4*C5+D4*E5)/F4*I4</f>
        <v>103.15648085963736</v>
      </c>
      <c r="J5" s="1">
        <f>I5/I4-1</f>
        <v>3.1564808596373561E-2</v>
      </c>
      <c r="K5" s="2">
        <f t="shared" ref="K5:K7" si="1">100*G5/I5</f>
        <v>100.52083333333329</v>
      </c>
      <c r="L5" s="1">
        <f>K5/K4-1</f>
        <v>5.2083333333328152E-3</v>
      </c>
      <c r="M5" s="3">
        <f>H5-J5</f>
        <v>5.3727333781057318E-3</v>
      </c>
      <c r="N5" s="7">
        <f>1+H5</f>
        <v>1.0369375419744793</v>
      </c>
      <c r="O5" s="7">
        <f>J5+1</f>
        <v>1.0315648085963736</v>
      </c>
    </row>
    <row r="6" spans="1:15" x14ac:dyDescent="0.45">
      <c r="A6">
        <v>2019</v>
      </c>
      <c r="B6">
        <v>3</v>
      </c>
      <c r="C6">
        <v>74</v>
      </c>
      <c r="D6">
        <v>1.7</v>
      </c>
      <c r="E6">
        <v>94</v>
      </c>
      <c r="F6">
        <f t="shared" si="0"/>
        <v>381.79999999999995</v>
      </c>
      <c r="G6" s="2">
        <f t="shared" ref="G6:G7" si="2">F6/F5*G5</f>
        <v>128.20685023505706</v>
      </c>
      <c r="H6" s="1">
        <f t="shared" ref="H6:H7" si="3">G6/G5-1</f>
        <v>0.2363989637305699</v>
      </c>
      <c r="I6" s="2">
        <f t="shared" ref="I6:I7" si="4">(B5*C6+D5*E6)/F5*I5</f>
        <v>115.65017381349242</v>
      </c>
      <c r="J6" s="1">
        <f t="shared" ref="J6:J7" si="5">I6/I5-1</f>
        <v>0.12111398963730591</v>
      </c>
      <c r="K6" s="2">
        <f t="shared" si="1"/>
        <v>110.8574643751203</v>
      </c>
      <c r="L6" s="1">
        <f t="shared" ref="L6:L7" si="6">K6/K5-1</f>
        <v>0.10283073367995388</v>
      </c>
      <c r="M6" s="3">
        <f>H6-J6</f>
        <v>0.11528497409326399</v>
      </c>
      <c r="N6" s="7">
        <f t="shared" ref="N6:N7" si="7">1+H6</f>
        <v>1.2363989637305699</v>
      </c>
      <c r="O6" s="7">
        <f>J6+1</f>
        <v>1.1211139896373059</v>
      </c>
    </row>
    <row r="7" spans="1:15" x14ac:dyDescent="0.45">
      <c r="A7">
        <v>2020</v>
      </c>
      <c r="B7">
        <v>2.6</v>
      </c>
      <c r="C7">
        <v>51</v>
      </c>
      <c r="D7">
        <v>1.3</v>
      </c>
      <c r="E7">
        <v>102</v>
      </c>
      <c r="F7">
        <f t="shared" si="0"/>
        <v>265.2</v>
      </c>
      <c r="G7" s="2">
        <f t="shared" si="2"/>
        <v>89.053055742108782</v>
      </c>
      <c r="H7" s="1">
        <f t="shared" si="3"/>
        <v>-0.30539549502357255</v>
      </c>
      <c r="I7" s="2">
        <f t="shared" si="4"/>
        <v>98.869085208810702</v>
      </c>
      <c r="J7" s="1">
        <f t="shared" si="5"/>
        <v>-0.14510214772132002</v>
      </c>
      <c r="K7" s="2">
        <f t="shared" si="1"/>
        <v>90.071689804785251</v>
      </c>
      <c r="L7" s="1">
        <f t="shared" si="6"/>
        <v>-0.18749999999999989</v>
      </c>
      <c r="M7" s="3">
        <f>H7-J7</f>
        <v>-0.16029334730225253</v>
      </c>
      <c r="N7" s="7">
        <f t="shared" si="7"/>
        <v>0.69460450497642745</v>
      </c>
      <c r="O7" s="7">
        <f>J7+1</f>
        <v>0.85489785227867998</v>
      </c>
    </row>
    <row r="9" spans="1:15" ht="28.5" x14ac:dyDescent="0.45">
      <c r="H9" s="8" t="s">
        <v>14</v>
      </c>
      <c r="J9" s="8" t="s">
        <v>14</v>
      </c>
      <c r="N9" s="8" t="s">
        <v>13</v>
      </c>
      <c r="O9" s="8" t="s">
        <v>13</v>
      </c>
    </row>
    <row r="10" spans="1:15" x14ac:dyDescent="0.45">
      <c r="H10" s="3">
        <f>AVERAGE(H5:H7)</f>
        <v>-1.0686329772841119E-2</v>
      </c>
      <c r="J10" s="3">
        <f>AVERAGE(J5:J7)</f>
        <v>2.5255501707864836E-3</v>
      </c>
      <c r="N10" s="3">
        <f>GEOMEAN(N5:N7)-1</f>
        <v>-3.7908726558091854E-2</v>
      </c>
      <c r="O10" s="3">
        <f>GEOMEAN(O5:O7)-1</f>
        <v>-3.7840166921201401E-3</v>
      </c>
    </row>
  </sheetData>
  <mergeCells count="2">
    <mergeCell ref="B2:C2"/>
    <mergeCell ref="D2:E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E5"/>
    </sheetView>
  </sheetViews>
  <sheetFormatPr baseColWidth="10" defaultRowHeight="14.25" x14ac:dyDescent="0.45"/>
  <sheetData>
    <row r="1" spans="1:8" x14ac:dyDescent="0.45">
      <c r="A1" s="12"/>
      <c r="B1" s="10" t="s">
        <v>9</v>
      </c>
      <c r="C1" s="10"/>
      <c r="D1" s="10" t="s">
        <v>11</v>
      </c>
      <c r="E1" s="10"/>
    </row>
    <row r="2" spans="1:8" x14ac:dyDescent="0.45">
      <c r="A2" s="13"/>
      <c r="B2" s="5" t="s">
        <v>7</v>
      </c>
      <c r="C2" s="5" t="s">
        <v>10</v>
      </c>
      <c r="D2" s="5" t="s">
        <v>7</v>
      </c>
      <c r="E2" s="5" t="s">
        <v>10</v>
      </c>
    </row>
    <row r="3" spans="1:8" x14ac:dyDescent="0.45">
      <c r="A3" s="5">
        <v>2017</v>
      </c>
      <c r="B3" s="5">
        <v>3</v>
      </c>
      <c r="C3" s="5">
        <v>0.2</v>
      </c>
      <c r="D3" s="5">
        <v>5</v>
      </c>
      <c r="E3" s="5">
        <f>1-C3</f>
        <v>0.8</v>
      </c>
      <c r="G3" s="2"/>
    </row>
    <row r="4" spans="1:8" x14ac:dyDescent="0.45">
      <c r="A4" s="5">
        <v>2018</v>
      </c>
      <c r="B4" s="5">
        <v>9</v>
      </c>
      <c r="C4" s="5">
        <v>0.2</v>
      </c>
      <c r="D4" s="5">
        <v>4</v>
      </c>
      <c r="E4" s="5">
        <f t="shared" ref="E4:E5" si="0">1-C4</f>
        <v>0.8</v>
      </c>
      <c r="G4" s="2"/>
      <c r="H4" s="1"/>
    </row>
    <row r="5" spans="1:8" x14ac:dyDescent="0.45">
      <c r="A5" s="5">
        <v>2019</v>
      </c>
      <c r="B5" s="5">
        <v>6</v>
      </c>
      <c r="C5" s="5">
        <v>0.2</v>
      </c>
      <c r="D5" s="5">
        <v>6</v>
      </c>
      <c r="E5" s="5">
        <f t="shared" si="0"/>
        <v>0.8</v>
      </c>
      <c r="G5" s="2"/>
      <c r="H5" s="1"/>
    </row>
  </sheetData>
  <mergeCells count="3">
    <mergeCell ref="B1:C1"/>
    <mergeCell ref="D1:E1"/>
    <mergeCell ref="A1:A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7" sqref="H7:I7"/>
    </sheetView>
  </sheetViews>
  <sheetFormatPr baseColWidth="10" defaultRowHeight="14.25" x14ac:dyDescent="0.45"/>
  <cols>
    <col min="8" max="8" width="12.46484375" customWidth="1"/>
    <col min="9" max="9" width="12.53125" customWidth="1"/>
  </cols>
  <sheetData>
    <row r="1" spans="1:9" x14ac:dyDescent="0.45">
      <c r="B1" s="11" t="s">
        <v>9</v>
      </c>
      <c r="C1" s="11"/>
      <c r="D1" s="11" t="s">
        <v>11</v>
      </c>
      <c r="E1" s="11"/>
    </row>
    <row r="2" spans="1:9" x14ac:dyDescent="0.45">
      <c r="B2" t="s">
        <v>7</v>
      </c>
      <c r="C2" t="s">
        <v>10</v>
      </c>
      <c r="D2" t="s">
        <v>7</v>
      </c>
      <c r="E2" t="s">
        <v>10</v>
      </c>
      <c r="F2" t="s">
        <v>2</v>
      </c>
      <c r="G2" t="s">
        <v>3</v>
      </c>
      <c r="H2" t="s">
        <v>4</v>
      </c>
      <c r="I2" t="s">
        <v>12</v>
      </c>
    </row>
    <row r="3" spans="1:9" x14ac:dyDescent="0.45">
      <c r="A3">
        <v>2017</v>
      </c>
      <c r="B3">
        <v>3</v>
      </c>
      <c r="C3">
        <v>0.2</v>
      </c>
      <c r="D3">
        <v>5</v>
      </c>
      <c r="E3">
        <f>1-C3</f>
        <v>0.8</v>
      </c>
      <c r="F3">
        <f>B3*C3+D3*E3</f>
        <v>4.5999999999999996</v>
      </c>
      <c r="G3" s="2">
        <v>100</v>
      </c>
    </row>
    <row r="4" spans="1:9" x14ac:dyDescent="0.45">
      <c r="A4">
        <v>2018</v>
      </c>
      <c r="B4">
        <v>9</v>
      </c>
      <c r="C4">
        <v>0.2</v>
      </c>
      <c r="D4">
        <v>4</v>
      </c>
      <c r="E4">
        <f t="shared" ref="E4:E5" si="0">1-C4</f>
        <v>0.8</v>
      </c>
      <c r="F4">
        <f t="shared" ref="F4:F5" si="1">B4*C4+D4*E4</f>
        <v>5</v>
      </c>
      <c r="G4" s="2">
        <f>F4/F3*G3</f>
        <v>108.69565217391306</v>
      </c>
      <c r="H4" s="1">
        <f>G4/G3-1</f>
        <v>8.6956521739130599E-2</v>
      </c>
      <c r="I4" s="6">
        <f>1+H4</f>
        <v>1.0869565217391306</v>
      </c>
    </row>
    <row r="5" spans="1:9" x14ac:dyDescent="0.45">
      <c r="A5">
        <v>2019</v>
      </c>
      <c r="B5">
        <v>6</v>
      </c>
      <c r="C5">
        <v>0.2</v>
      </c>
      <c r="D5">
        <v>6</v>
      </c>
      <c r="E5">
        <f t="shared" si="0"/>
        <v>0.8</v>
      </c>
      <c r="F5">
        <f t="shared" si="1"/>
        <v>6.0000000000000009</v>
      </c>
      <c r="G5" s="2">
        <f t="shared" ref="G5" si="2">F5/F4*G4</f>
        <v>130.43478260869568</v>
      </c>
      <c r="H5" s="1">
        <f t="shared" ref="H5" si="3">G5/G4-1</f>
        <v>0.20000000000000018</v>
      </c>
      <c r="I5" s="6">
        <f>1+H5</f>
        <v>1.2000000000000002</v>
      </c>
    </row>
    <row r="7" spans="1:9" ht="28.5" x14ac:dyDescent="0.45">
      <c r="H7" s="8" t="s">
        <v>14</v>
      </c>
      <c r="I7" s="8" t="s">
        <v>13</v>
      </c>
    </row>
    <row r="8" spans="1:9" x14ac:dyDescent="0.45">
      <c r="H8" s="3">
        <f>AVERAGE(H4:H5)</f>
        <v>0.14347826086956539</v>
      </c>
      <c r="I8" s="1">
        <f>GEOMEAN(I4:I5)-1</f>
        <v>0.14208048144032182</v>
      </c>
    </row>
  </sheetData>
  <mergeCells count="2">
    <mergeCell ref="B1:C1"/>
    <mergeCell ref="D1:E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sqref="A1:H6"/>
    </sheetView>
  </sheetViews>
  <sheetFormatPr baseColWidth="10" defaultRowHeight="14.25" x14ac:dyDescent="0.45"/>
  <sheetData>
    <row r="1" spans="1:8" x14ac:dyDescent="0.45">
      <c r="A1" s="5"/>
      <c r="B1" s="5" t="s">
        <v>23</v>
      </c>
      <c r="C1" s="5" t="s">
        <v>24</v>
      </c>
      <c r="D1" s="5" t="s">
        <v>25</v>
      </c>
      <c r="E1" s="5" t="s">
        <v>26</v>
      </c>
      <c r="F1" s="5" t="s">
        <v>27</v>
      </c>
      <c r="G1" s="5" t="s">
        <v>28</v>
      </c>
      <c r="H1" s="5" t="s">
        <v>29</v>
      </c>
    </row>
    <row r="2" spans="1:8" x14ac:dyDescent="0.45">
      <c r="A2" s="5">
        <f>A3-1</f>
        <v>2018</v>
      </c>
      <c r="B2" s="16">
        <v>20.6</v>
      </c>
      <c r="C2" s="16">
        <v>100</v>
      </c>
      <c r="D2" s="17"/>
      <c r="E2" s="16">
        <v>100</v>
      </c>
      <c r="F2" s="5"/>
      <c r="G2" s="16">
        <v>100</v>
      </c>
      <c r="H2" s="5"/>
    </row>
    <row r="3" spans="1:8" x14ac:dyDescent="0.45">
      <c r="A3" s="5">
        <f>A4-1</f>
        <v>2019</v>
      </c>
      <c r="B3" s="18"/>
      <c r="C3" s="18"/>
      <c r="D3" s="19"/>
      <c r="E3" s="18"/>
      <c r="F3" s="20"/>
      <c r="G3" s="18"/>
      <c r="H3" s="21">
        <v>1.7999999999999999E-2</v>
      </c>
    </row>
    <row r="4" spans="1:8" x14ac:dyDescent="0.45">
      <c r="A4" s="5">
        <v>2020</v>
      </c>
      <c r="B4" s="16">
        <v>20.9</v>
      </c>
      <c r="C4" s="18"/>
      <c r="D4" s="17">
        <v>-2.3E-2</v>
      </c>
      <c r="E4" s="18"/>
      <c r="F4" s="20"/>
      <c r="G4" s="16">
        <v>103</v>
      </c>
      <c r="H4" s="19"/>
    </row>
    <row r="5" spans="1:8" x14ac:dyDescent="0.45">
      <c r="C5" t="s">
        <v>30</v>
      </c>
      <c r="D5" s="3"/>
    </row>
    <row r="6" spans="1:8" x14ac:dyDescent="0.45">
      <c r="C6" t="s">
        <v>31</v>
      </c>
      <c r="D6" s="3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17" sqref="H17"/>
    </sheetView>
  </sheetViews>
  <sheetFormatPr baseColWidth="10" defaultRowHeight="14.25" x14ac:dyDescent="0.45"/>
  <sheetData>
    <row r="1" spans="1:8" x14ac:dyDescent="0.45"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</row>
    <row r="2" spans="1:8" x14ac:dyDescent="0.45">
      <c r="A2">
        <f>A3-1</f>
        <v>2018</v>
      </c>
      <c r="B2" s="2">
        <v>20.6</v>
      </c>
      <c r="C2" s="2">
        <v>100</v>
      </c>
      <c r="D2" s="1"/>
      <c r="E2" s="2">
        <v>100</v>
      </c>
      <c r="G2" s="2">
        <v>100</v>
      </c>
    </row>
    <row r="3" spans="1:8" x14ac:dyDescent="0.45">
      <c r="A3">
        <f>A4-1</f>
        <v>2019</v>
      </c>
      <c r="B3" s="14">
        <f>B4/(1+D4)</f>
        <v>21.392016376663253</v>
      </c>
      <c r="C3" s="14">
        <f>B3/B2*C2</f>
        <v>103.84473969254006</v>
      </c>
      <c r="D3" s="15">
        <f>B3/B2-1</f>
        <v>3.8447396925400668E-2</v>
      </c>
      <c r="E3" s="14">
        <f>C3/G3*100</f>
        <v>102.00858515966607</v>
      </c>
      <c r="F3" s="22">
        <f>E3/E2-1</f>
        <v>2.0085851596660653E-2</v>
      </c>
      <c r="G3" s="14">
        <f>G2*(1+H3)</f>
        <v>101.8</v>
      </c>
      <c r="H3" s="3">
        <v>1.7999999999999999E-2</v>
      </c>
    </row>
    <row r="4" spans="1:8" x14ac:dyDescent="0.45">
      <c r="A4">
        <v>2020</v>
      </c>
      <c r="B4" s="2">
        <v>20.9</v>
      </c>
      <c r="C4" s="14">
        <f>B4/B3*C3</f>
        <v>101.45631067961163</v>
      </c>
      <c r="D4" s="1">
        <v>-2.3E-2</v>
      </c>
      <c r="E4" s="14">
        <f>C4/G4*100</f>
        <v>98.501272504477313</v>
      </c>
      <c r="F4" s="22">
        <f>E4/E3-1</f>
        <v>-3.4382524271844739E-2</v>
      </c>
      <c r="G4" s="2">
        <v>103</v>
      </c>
      <c r="H4" s="15">
        <f>G4/G3-1</f>
        <v>1.1787819253438192E-2</v>
      </c>
    </row>
    <row r="5" spans="1:8" x14ac:dyDescent="0.45">
      <c r="C5" t="s">
        <v>30</v>
      </c>
      <c r="D5" s="15">
        <f>AVERAGE(D3:D4)</f>
        <v>7.723698462700334E-3</v>
      </c>
      <c r="F5" s="3"/>
    </row>
    <row r="6" spans="1:8" x14ac:dyDescent="0.45">
      <c r="C6" t="s">
        <v>31</v>
      </c>
      <c r="D6" s="15">
        <f>SQRT((1+D3)*(1+D4))-1</f>
        <v>7.255234186507753E-3</v>
      </c>
      <c r="E6" s="15"/>
      <c r="F6" s="3"/>
    </row>
    <row r="7" spans="1:8" x14ac:dyDescent="0.45">
      <c r="E7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Tabelle-BIP</vt:lpstr>
      <vt:lpstr>BIP-Lsg</vt:lpstr>
      <vt:lpstr>Tabelle-VPI</vt:lpstr>
      <vt:lpstr>VPI-Lsg</vt:lpstr>
      <vt:lpstr>WW-USA</vt:lpstr>
      <vt:lpstr>WW-USA-lsg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be1046</cp:lastModifiedBy>
  <dcterms:created xsi:type="dcterms:W3CDTF">2020-03-08T20:20:29Z</dcterms:created>
  <dcterms:modified xsi:type="dcterms:W3CDTF">2021-04-13T21:52:43Z</dcterms:modified>
</cp:coreProperties>
</file>