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1046\Nextcloud\Winter2026\Makro_Macro\Vorlesung\"/>
    </mc:Choice>
  </mc:AlternateContent>
  <xr:revisionPtr revIDLastSave="0" documentId="13_ncr:1_{72FBA0B7-CC66-4D69-918E-57D857BE9944}" xr6:coauthVersionLast="47" xr6:coauthVersionMax="47" xr10:uidLastSave="{00000000-0000-0000-0000-000000000000}"/>
  <bookViews>
    <workbookView xWindow="11655" yWindow="3780" windowWidth="15150" windowHeight="12285" activeTab="1" xr2:uid="{9C482B2D-9618-4336-A6D5-582B395488C6}"/>
  </bookViews>
  <sheets>
    <sheet name="GDP" sheetId="1" r:id="rId1"/>
    <sheet name="C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2" l="1"/>
  <c r="J6" i="2"/>
  <c r="J5" i="2"/>
  <c r="J4" i="2"/>
  <c r="I5" i="2"/>
  <c r="I4" i="2"/>
  <c r="H5" i="2"/>
  <c r="H4" i="2"/>
  <c r="G5" i="2"/>
  <c r="G4" i="2"/>
  <c r="G3" i="2"/>
  <c r="F5" i="2"/>
  <c r="F4" i="2"/>
  <c r="F3" i="2"/>
  <c r="B5" i="2"/>
  <c r="B4" i="2"/>
  <c r="R9" i="1"/>
  <c r="P9" i="1"/>
  <c r="P8" i="1"/>
  <c r="P7" i="1"/>
  <c r="P6" i="1"/>
  <c r="P5" i="1"/>
  <c r="N7" i="1"/>
  <c r="N6" i="1"/>
  <c r="N5" i="1"/>
  <c r="M6" i="1"/>
  <c r="M7" i="1"/>
  <c r="M5" i="1"/>
  <c r="M4" i="1"/>
  <c r="L6" i="1"/>
  <c r="L7" i="1"/>
  <c r="L5" i="1"/>
  <c r="K7" i="1"/>
  <c r="K6" i="1"/>
  <c r="K5" i="1"/>
  <c r="J7" i="1"/>
  <c r="J6" i="1"/>
  <c r="J5" i="1"/>
  <c r="I7" i="1"/>
  <c r="I6" i="1"/>
  <c r="I5" i="1"/>
  <c r="H6" i="1"/>
  <c r="H7" i="1"/>
  <c r="H5" i="1"/>
  <c r="G7" i="1"/>
  <c r="G6" i="1"/>
  <c r="G5" i="1"/>
  <c r="G4" i="1"/>
  <c r="B6" i="1"/>
  <c r="B5" i="1" s="1"/>
  <c r="B4" i="1" s="1"/>
</calcChain>
</file>

<file path=xl/sharedStrings.xml><?xml version="1.0" encoding="utf-8"?>
<sst xmlns="http://schemas.openxmlformats.org/spreadsheetml/2006/main" count="33" uniqueCount="26">
  <si>
    <t>P1</t>
  </si>
  <si>
    <t>m1</t>
  </si>
  <si>
    <t>P2</t>
  </si>
  <si>
    <t>m2</t>
  </si>
  <si>
    <t>GDPnom</t>
  </si>
  <si>
    <t>Index GDPnom 2016=100</t>
  </si>
  <si>
    <t>Growth GDPnom</t>
  </si>
  <si>
    <t>GDPreal</t>
  </si>
  <si>
    <t>Index GDPreal 2016=100</t>
  </si>
  <si>
    <t>Growth GDPreal</t>
  </si>
  <si>
    <t>Index GDP-Deflator 2016=100</t>
  </si>
  <si>
    <t>Growth GDP-Deflator</t>
  </si>
  <si>
    <t>xxx</t>
  </si>
  <si>
    <t>GF GDPnom</t>
  </si>
  <si>
    <t>Average</t>
  </si>
  <si>
    <t>GR</t>
  </si>
  <si>
    <t>Arithmetic</t>
  </si>
  <si>
    <t>p</t>
  </si>
  <si>
    <t>g</t>
  </si>
  <si>
    <t>Milk</t>
  </si>
  <si>
    <t>Butter</t>
  </si>
  <si>
    <t>Basket</t>
  </si>
  <si>
    <t>Index</t>
  </si>
  <si>
    <t>Inflation</t>
  </si>
  <si>
    <t>Inflationfactors</t>
  </si>
  <si>
    <t>Average 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</si>
</sst>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1" applyNumberFormat="1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1D8A-2F83-4119-87A9-1B746C18781D}">
  <dimension ref="B3:R9"/>
  <sheetViews>
    <sheetView topLeftCell="B1" workbookViewId="0">
      <selection activeCell="R9" sqref="O3:R9"/>
    </sheetView>
  </sheetViews>
  <sheetFormatPr baseColWidth="10" defaultRowHeight="15" x14ac:dyDescent="0.25"/>
  <sheetData>
    <row r="3" spans="2:18" ht="45" x14ac:dyDescent="0.25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P3" t="s">
        <v>13</v>
      </c>
    </row>
    <row r="4" spans="2:18" x14ac:dyDescent="0.25">
      <c r="B4" s="3">
        <f>B5-1</f>
        <v>2016</v>
      </c>
      <c r="C4" s="3">
        <v>0.9</v>
      </c>
      <c r="D4" s="3">
        <v>100</v>
      </c>
      <c r="E4" s="3">
        <v>2</v>
      </c>
      <c r="F4" s="3">
        <v>200</v>
      </c>
      <c r="G4" s="4">
        <f>C4*D4+E4*F4</f>
        <v>490</v>
      </c>
      <c r="H4" s="4">
        <v>100</v>
      </c>
      <c r="I4" s="4" t="s">
        <v>12</v>
      </c>
      <c r="J4" s="4" t="s">
        <v>12</v>
      </c>
      <c r="K4" s="4">
        <v>100</v>
      </c>
      <c r="L4" s="4" t="s">
        <v>12</v>
      </c>
      <c r="M4" s="4">
        <f>H4/K4*100</f>
        <v>100</v>
      </c>
      <c r="N4" s="4" t="s">
        <v>12</v>
      </c>
    </row>
    <row r="5" spans="2:18" x14ac:dyDescent="0.25">
      <c r="B5" s="3">
        <f>B6-1</f>
        <v>2017</v>
      </c>
      <c r="C5" s="3">
        <v>1</v>
      </c>
      <c r="D5" s="3">
        <v>100</v>
      </c>
      <c r="E5" s="3">
        <v>2</v>
      </c>
      <c r="F5" s="3">
        <v>210</v>
      </c>
      <c r="G5" s="4">
        <f t="shared" ref="G5:G6" si="0">C5*D5+E5*F5</f>
        <v>520</v>
      </c>
      <c r="H5" s="4">
        <f>G5/G4*H4</f>
        <v>106.12244897959184</v>
      </c>
      <c r="I5" s="5">
        <f>(H5-H4)/H4</f>
        <v>6.1224489795918373E-2</v>
      </c>
      <c r="J5" s="4">
        <f>D5*C4+F5*E4</f>
        <v>510</v>
      </c>
      <c r="K5" s="4">
        <f>J5/G4*K4</f>
        <v>104.08163265306123</v>
      </c>
      <c r="L5" s="5">
        <f>(K5-K4)/K4</f>
        <v>4.0816326530612346E-2</v>
      </c>
      <c r="M5" s="4">
        <f t="shared" ref="M5:M7" si="1">H5/K5*100</f>
        <v>101.96078431372548</v>
      </c>
      <c r="N5" s="5">
        <f>(M5-M4)/M4</f>
        <v>1.9607843137254832E-2</v>
      </c>
      <c r="P5" s="6">
        <f>1+I5</f>
        <v>1.0612244897959184</v>
      </c>
    </row>
    <row r="6" spans="2:18" x14ac:dyDescent="0.25">
      <c r="B6" s="3">
        <f>B7-1</f>
        <v>2018</v>
      </c>
      <c r="C6" s="3">
        <v>1.05</v>
      </c>
      <c r="D6" s="3">
        <v>120</v>
      </c>
      <c r="E6" s="3">
        <v>2.2000000000000002</v>
      </c>
      <c r="F6" s="3">
        <v>220</v>
      </c>
      <c r="G6" s="4">
        <f t="shared" si="0"/>
        <v>610</v>
      </c>
      <c r="H6" s="4">
        <f>G6/G5*H5</f>
        <v>124.48979591836735</v>
      </c>
      <c r="I6" s="5">
        <f t="shared" ref="I6" si="2">(H6-H5)/H5</f>
        <v>0.1730769230769231</v>
      </c>
      <c r="J6" s="4">
        <f t="shared" ref="J6" si="3">D6*C5+F6*E5</f>
        <v>560</v>
      </c>
      <c r="K6" s="4">
        <f t="shared" ref="K6" si="4">J6/G5*K5</f>
        <v>112.08791208791209</v>
      </c>
      <c r="L6" s="5">
        <f>(K6-K5)/K5</f>
        <v>7.6923076923076816E-2</v>
      </c>
      <c r="M6" s="4">
        <f>H6/K6*100</f>
        <v>111.06442577030813</v>
      </c>
      <c r="N6" s="5">
        <f>(M6-M5)/M5</f>
        <v>8.9285714285714468E-2</v>
      </c>
      <c r="P6" s="6">
        <f t="shared" ref="P6:P7" si="5">1+I6</f>
        <v>1.1730769230769231</v>
      </c>
    </row>
    <row r="7" spans="2:18" x14ac:dyDescent="0.25">
      <c r="B7" s="3">
        <v>2019</v>
      </c>
      <c r="C7" s="3">
        <v>1.2</v>
      </c>
      <c r="D7" s="3">
        <v>140</v>
      </c>
      <c r="E7" s="3">
        <v>2.2999999999999998</v>
      </c>
      <c r="F7" s="3">
        <v>230</v>
      </c>
      <c r="G7" s="4">
        <f>C7*D7+E7*F7</f>
        <v>697</v>
      </c>
      <c r="H7" s="4">
        <f>G7/G6*H6</f>
        <v>142.24489795918367</v>
      </c>
      <c r="I7" s="5">
        <f>(H7-H6)/H6</f>
        <v>0.14262295081967211</v>
      </c>
      <c r="J7" s="4">
        <f>D7*C6+F7*E6</f>
        <v>653</v>
      </c>
      <c r="K7" s="4">
        <f>J7/G6*K6</f>
        <v>119.98919113673212</v>
      </c>
      <c r="L7" s="5">
        <f>(K7-K6)/K6</f>
        <v>7.0491803278688495E-2</v>
      </c>
      <c r="M7" s="4">
        <f t="shared" si="1"/>
        <v>118.54809305039014</v>
      </c>
      <c r="N7" s="5">
        <f>(M7-M6)/M6</f>
        <v>6.7381316998468471E-2</v>
      </c>
      <c r="P7" s="6">
        <f t="shared" si="5"/>
        <v>1.1426229508196721</v>
      </c>
    </row>
    <row r="8" spans="2:18" x14ac:dyDescent="0.25">
      <c r="O8" t="s">
        <v>14</v>
      </c>
      <c r="P8">
        <f>(P7*P6*P5)^(1/3)</f>
        <v>1.1246366509468322</v>
      </c>
    </row>
    <row r="9" spans="2:18" x14ac:dyDescent="0.25">
      <c r="O9" t="s">
        <v>15</v>
      </c>
      <c r="P9" s="5">
        <f>P8-1</f>
        <v>0.12463665094683218</v>
      </c>
      <c r="Q9" t="s">
        <v>16</v>
      </c>
      <c r="R9" s="7">
        <f>SUM(I5:I7)/3</f>
        <v>0.1256414545641712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1CFE-4116-4007-BEE3-D30603FA672C}">
  <dimension ref="B1:J7"/>
  <sheetViews>
    <sheetView tabSelected="1" workbookViewId="0">
      <selection activeCell="H9" sqref="H9"/>
    </sheetView>
  </sheetViews>
  <sheetFormatPr baseColWidth="10" defaultRowHeight="15" x14ac:dyDescent="0.25"/>
  <sheetData>
    <row r="1" spans="2:10" x14ac:dyDescent="0.25">
      <c r="C1" s="8" t="s">
        <v>19</v>
      </c>
      <c r="D1" s="8"/>
      <c r="E1" s="8" t="s">
        <v>20</v>
      </c>
      <c r="F1" s="8"/>
    </row>
    <row r="2" spans="2:10" x14ac:dyDescent="0.25">
      <c r="C2" t="s">
        <v>17</v>
      </c>
      <c r="D2" t="s">
        <v>18</v>
      </c>
      <c r="E2" t="s">
        <v>17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</row>
    <row r="3" spans="2:10" x14ac:dyDescent="0.25">
      <c r="B3">
        <v>2017</v>
      </c>
      <c r="C3">
        <v>1</v>
      </c>
      <c r="D3">
        <v>0.3</v>
      </c>
      <c r="E3">
        <v>0.8</v>
      </c>
      <c r="F3">
        <f>1-D3</f>
        <v>0.7</v>
      </c>
      <c r="G3">
        <f>D3*C3+F3*E3</f>
        <v>0.85999999999999988</v>
      </c>
      <c r="H3" s="9">
        <v>100</v>
      </c>
      <c r="I3" s="7" t="s">
        <v>12</v>
      </c>
    </row>
    <row r="4" spans="2:10" x14ac:dyDescent="0.25">
      <c r="B4">
        <f>B3+1</f>
        <v>2018</v>
      </c>
      <c r="C4">
        <v>1.1000000000000001</v>
      </c>
      <c r="D4">
        <v>0.3</v>
      </c>
      <c r="E4">
        <v>1</v>
      </c>
      <c r="F4">
        <f t="shared" ref="F4:F5" si="0">1-D4</f>
        <v>0.7</v>
      </c>
      <c r="G4">
        <f t="shared" ref="G4:G5" si="1">D4*C4+F4*E4</f>
        <v>1.03</v>
      </c>
      <c r="H4" s="9">
        <f>G4/G3*H3</f>
        <v>119.76744186046513</v>
      </c>
      <c r="I4" s="7">
        <f>(H4-H3)/H3</f>
        <v>0.19767441860465126</v>
      </c>
      <c r="J4" s="10">
        <f>1+I4</f>
        <v>1.1976744186046513</v>
      </c>
    </row>
    <row r="5" spans="2:10" x14ac:dyDescent="0.25">
      <c r="B5">
        <f>B4+1</f>
        <v>2019</v>
      </c>
      <c r="C5">
        <v>1.1499999999999999</v>
      </c>
      <c r="D5">
        <v>0.3</v>
      </c>
      <c r="E5">
        <v>1</v>
      </c>
      <c r="F5">
        <f t="shared" si="0"/>
        <v>0.7</v>
      </c>
      <c r="G5">
        <f>D5*C5+F5*E5</f>
        <v>1.0449999999999999</v>
      </c>
      <c r="H5" s="9">
        <f>G5/G4*H4</f>
        <v>121.51162790697676</v>
      </c>
      <c r="I5" s="7">
        <f>(H5-H4)/H4</f>
        <v>1.4563106796116514E-2</v>
      </c>
      <c r="J5" s="10">
        <f t="shared" ref="J5" si="2">1+I5</f>
        <v>1.0145631067961165</v>
      </c>
    </row>
    <row r="6" spans="2:10" x14ac:dyDescent="0.25">
      <c r="I6" t="s">
        <v>14</v>
      </c>
      <c r="J6">
        <f>(J5*J4)^(1/2)</f>
        <v>1.1023231282476875</v>
      </c>
    </row>
    <row r="7" spans="2:10" x14ac:dyDescent="0.25">
      <c r="I7" s="7" t="s">
        <v>25</v>
      </c>
      <c r="J7" s="7">
        <f>J6-1</f>
        <v>0.10232312824768752</v>
      </c>
    </row>
  </sheetData>
  <mergeCells count="2">
    <mergeCell ref="C1:D1"/>
    <mergeCell ref="E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GDP</vt:lpstr>
      <vt:lpstr>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Köster, Bernhard Johannes</dc:creator>
  <cp:lastModifiedBy>Köster, Bernhard Johannes</cp:lastModifiedBy>
  <dcterms:created xsi:type="dcterms:W3CDTF">2026-10-08T11:14:50Z</dcterms:created>
  <dcterms:modified xsi:type="dcterms:W3CDTF">2026-10-14T08:26:21Z</dcterms:modified>
</cp:coreProperties>
</file>