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k\video_youtube\Ricardo\Ricardo_Grundlagen\"/>
    </mc:Choice>
  </mc:AlternateContent>
  <bookViews>
    <workbookView xWindow="0" yWindow="0" windowWidth="21600" windowHeight="10185" activeTab="1"/>
  </bookViews>
  <sheets>
    <sheet name="BSP" sheetId="1" r:id="rId1"/>
    <sheet name="BSPx10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2" l="1"/>
  <c r="M18" i="2"/>
  <c r="K19" i="2"/>
  <c r="J18" i="2"/>
  <c r="H19" i="2"/>
  <c r="G18" i="2"/>
  <c r="E19" i="2"/>
  <c r="A19" i="2"/>
  <c r="E14" i="2"/>
  <c r="D14" i="2"/>
  <c r="D19" i="2" s="1"/>
  <c r="B14" i="2"/>
  <c r="B19" i="2" s="1"/>
  <c r="A14" i="2"/>
  <c r="H9" i="2"/>
  <c r="G9" i="2"/>
  <c r="E9" i="2"/>
  <c r="H5" i="2"/>
  <c r="D5" i="2"/>
  <c r="A5" i="2"/>
  <c r="A9" i="2" s="1"/>
  <c r="H4" i="2"/>
  <c r="G4" i="2"/>
  <c r="G3" i="2"/>
  <c r="E8" i="1" l="1"/>
  <c r="F7" i="1"/>
  <c r="E7" i="1"/>
  <c r="F6" i="1"/>
</calcChain>
</file>

<file path=xl/sharedStrings.xml><?xml version="1.0" encoding="utf-8"?>
<sst xmlns="http://schemas.openxmlformats.org/spreadsheetml/2006/main" count="55" uniqueCount="14">
  <si>
    <t>A</t>
  </si>
  <si>
    <t>B</t>
  </si>
  <si>
    <t>Rot</t>
  </si>
  <si>
    <t>Grün</t>
  </si>
  <si>
    <t>Rot-Grün</t>
  </si>
  <si>
    <r>
      <t>Rot-</t>
    </r>
    <r>
      <rPr>
        <b/>
        <sz val="20"/>
        <color rgb="FF00B050"/>
        <rFont val="Calibri"/>
        <family val="2"/>
        <scheme val="minor"/>
      </rPr>
      <t>Grün</t>
    </r>
  </si>
  <si>
    <t>Ausgangslage</t>
  </si>
  <si>
    <t>Produktionspunkt</t>
  </si>
  <si>
    <t>Spezialisierung</t>
  </si>
  <si>
    <t>Nach Tausch</t>
  </si>
  <si>
    <t>E</t>
  </si>
  <si>
    <t>E-Rot</t>
  </si>
  <si>
    <t>E-Grün</t>
  </si>
  <si>
    <t>E-Rot-Grün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</si>
</sst>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color rgb="FF00B05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Rot-Grün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BSPx10!$G$3:$G$5</c:f>
              <c:numCache>
                <c:formatCode>General</c:formatCode>
                <c:ptCount val="3"/>
                <c:pt idx="0">
                  <c:v>200</c:v>
                </c:pt>
                <c:pt idx="1">
                  <c:v>150</c:v>
                </c:pt>
                <c:pt idx="2">
                  <c:v>0</c:v>
                </c:pt>
              </c:numCache>
            </c:numRef>
          </c:xVal>
          <c:yVal>
            <c:numRef>
              <c:f>BSPx10!$H$3:$H$5</c:f>
              <c:numCache>
                <c:formatCode>General</c:formatCode>
                <c:ptCount val="3"/>
                <c:pt idx="0">
                  <c:v>0</c:v>
                </c:pt>
                <c:pt idx="1">
                  <c:v>200</c:v>
                </c:pt>
                <c:pt idx="2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A3-45E3-9CCD-E7E175615C7B}"/>
            </c:ext>
          </c:extLst>
        </c:ser>
        <c:ser>
          <c:idx val="1"/>
          <c:order val="1"/>
          <c:tx>
            <c:v>Ausgang-Rot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FF0000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BSPx10!$A$9</c:f>
              <c:numCache>
                <c:formatCode>General</c:formatCode>
                <c:ptCount val="1"/>
                <c:pt idx="0">
                  <c:v>30</c:v>
                </c:pt>
              </c:numCache>
            </c:numRef>
          </c:xVal>
          <c:yVal>
            <c:numRef>
              <c:f>BSPx10!$B$9</c:f>
              <c:numCache>
                <c:formatCode>General</c:formatCode>
                <c:ptCount val="1"/>
                <c:pt idx="0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A3-45E3-9CCD-E7E175615C7B}"/>
            </c:ext>
          </c:extLst>
        </c:ser>
        <c:ser>
          <c:idx val="2"/>
          <c:order val="2"/>
          <c:tx>
            <c:v>Rot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6A3-45E3-9CCD-E7E175615C7B}"/>
              </c:ext>
            </c:extLst>
          </c:dPt>
          <c:xVal>
            <c:numRef>
              <c:f>BSPx10!$A$3:$A$4</c:f>
              <c:numCache>
                <c:formatCode>General</c:formatCode>
                <c:ptCount val="2"/>
                <c:pt idx="0">
                  <c:v>50</c:v>
                </c:pt>
                <c:pt idx="1">
                  <c:v>0</c:v>
                </c:pt>
              </c:numCache>
            </c:numRef>
          </c:xVal>
          <c:yVal>
            <c:numRef>
              <c:f>BSPx10!$B$3:$B$4</c:f>
              <c:numCache>
                <c:formatCode>General</c:formatCode>
                <c:ptCount val="2"/>
                <c:pt idx="0">
                  <c:v>0</c:v>
                </c:pt>
                <c:pt idx="1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6A3-45E3-9CCD-E7E175615C7B}"/>
            </c:ext>
          </c:extLst>
        </c:ser>
        <c:ser>
          <c:idx val="3"/>
          <c:order val="3"/>
          <c:tx>
            <c:v>Grün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BSPx10!$D$3:$D$4</c:f>
              <c:numCache>
                <c:formatCode>General</c:formatCode>
                <c:ptCount val="2"/>
                <c:pt idx="0">
                  <c:v>150</c:v>
                </c:pt>
                <c:pt idx="1">
                  <c:v>0</c:v>
                </c:pt>
              </c:numCache>
            </c:numRef>
          </c:xVal>
          <c:yVal>
            <c:numRef>
              <c:f>BSPx10!$E$3:$E$4</c:f>
              <c:numCache>
                <c:formatCode>General</c:formatCode>
                <c:ptCount val="2"/>
                <c:pt idx="0">
                  <c:v>0</c:v>
                </c:pt>
                <c:pt idx="1">
                  <c:v>300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6A3-45E3-9CCD-E7E175615C7B}"/>
            </c:ext>
          </c:extLst>
        </c:ser>
        <c:ser>
          <c:idx val="4"/>
          <c:order val="4"/>
          <c:tx>
            <c:v>Ausgan-Grün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BSPx10!$D$9</c:f>
              <c:numCache>
                <c:formatCode>General</c:formatCode>
                <c:ptCount val="1"/>
                <c:pt idx="0">
                  <c:v>100</c:v>
                </c:pt>
              </c:numCache>
            </c:numRef>
          </c:xVal>
          <c:yVal>
            <c:numRef>
              <c:f>BSPx10!$E$9</c:f>
              <c:numCache>
                <c:formatCode>General</c:formatCode>
                <c:ptCount val="1"/>
                <c:pt idx="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6A3-45E3-9CCD-E7E175615C7B}"/>
            </c:ext>
          </c:extLst>
        </c:ser>
        <c:ser>
          <c:idx val="5"/>
          <c:order val="5"/>
          <c:tx>
            <c:strRef>
              <c:f>BSPx10!$G$6</c:f>
              <c:strCache>
                <c:ptCount val="1"/>
                <c:pt idx="0">
                  <c:v>Produktionspunkt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BSPx10!$G$9</c:f>
              <c:numCache>
                <c:formatCode>General</c:formatCode>
                <c:ptCount val="1"/>
                <c:pt idx="0">
                  <c:v>150</c:v>
                </c:pt>
              </c:numCache>
            </c:numRef>
          </c:xVal>
          <c:yVal>
            <c:numRef>
              <c:f>BSPx10!$H$9</c:f>
              <c:numCache>
                <c:formatCode>General</c:formatCode>
                <c:ptCount val="1"/>
                <c:pt idx="0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6A3-45E3-9CCD-E7E175615C7B}"/>
            </c:ext>
          </c:extLst>
        </c:ser>
        <c:ser>
          <c:idx val="6"/>
          <c:order val="6"/>
          <c:tx>
            <c:v>Rot nach Handel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BSPx10!$A$19</c:f>
              <c:numCache>
                <c:formatCode>General</c:formatCode>
                <c:ptCount val="1"/>
                <c:pt idx="0">
                  <c:v>40</c:v>
                </c:pt>
              </c:numCache>
            </c:numRef>
          </c:xVal>
          <c:yVal>
            <c:numRef>
              <c:f>BSPx10!$B$19</c:f>
              <c:numCache>
                <c:formatCode>General</c:formatCode>
                <c:ptCount val="1"/>
                <c:pt idx="0">
                  <c:v>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6A3-45E3-9CCD-E7E175615C7B}"/>
            </c:ext>
          </c:extLst>
        </c:ser>
        <c:ser>
          <c:idx val="7"/>
          <c:order val="7"/>
          <c:tx>
            <c:v>Grün nach Handel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8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xVal>
            <c:numRef>
              <c:f>BSPx10!$D$19</c:f>
              <c:numCache>
                <c:formatCode>General</c:formatCode>
                <c:ptCount val="1"/>
                <c:pt idx="0">
                  <c:v>110</c:v>
                </c:pt>
              </c:numCache>
            </c:numRef>
          </c:xVal>
          <c:yVal>
            <c:numRef>
              <c:f>BSPx10!$E$19</c:f>
              <c:numCache>
                <c:formatCode>General</c:formatCode>
                <c:ptCount val="1"/>
                <c:pt idx="0">
                  <c:v>105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6A3-45E3-9CCD-E7E175615C7B}"/>
            </c:ext>
          </c:extLst>
        </c:ser>
        <c:ser>
          <c:idx val="8"/>
          <c:order val="8"/>
          <c:tx>
            <c:strRef>
              <c:f>BSPx10!$G$11</c:f>
              <c:strCache>
                <c:ptCount val="1"/>
                <c:pt idx="0">
                  <c:v>E</c:v>
                </c:pt>
              </c:strCache>
            </c:strRef>
          </c:tx>
          <c:spPr>
            <a:ln w="19050" cap="rnd">
              <a:solidFill>
                <a:srgbClr val="0070C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BSPx10!$G$13:$G$14</c:f>
              <c:numCache>
                <c:formatCode>General</c:formatCode>
                <c:ptCount val="2"/>
                <c:pt idx="0">
                  <c:v>40</c:v>
                </c:pt>
                <c:pt idx="1">
                  <c:v>0</c:v>
                </c:pt>
              </c:numCache>
            </c:numRef>
          </c:xVal>
          <c:yVal>
            <c:numRef>
              <c:f>BSPx10!$H$13:$H$14</c:f>
              <c:numCache>
                <c:formatCode>General</c:formatCode>
                <c:ptCount val="2"/>
                <c:pt idx="0">
                  <c:v>0</c:v>
                </c:pt>
                <c:pt idx="1">
                  <c:v>105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6A3-45E3-9CCD-E7E175615C7B}"/>
            </c:ext>
          </c:extLst>
        </c:ser>
        <c:ser>
          <c:idx val="9"/>
          <c:order val="9"/>
          <c:tx>
            <c:strRef>
              <c:f>BSPx10!$G$16</c:f>
              <c:strCache>
                <c:ptCount val="1"/>
                <c:pt idx="0">
                  <c:v>E-Rot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BSPx10!$G$18:$G$19</c:f>
              <c:numCache>
                <c:formatCode>General</c:formatCode>
                <c:ptCount val="2"/>
                <c:pt idx="0">
                  <c:v>76.19047619047619</c:v>
                </c:pt>
                <c:pt idx="1">
                  <c:v>0</c:v>
                </c:pt>
              </c:numCache>
            </c:numRef>
          </c:xVal>
          <c:yVal>
            <c:numRef>
              <c:f>BSPx10!$H$18:$H$19</c:f>
              <c:numCache>
                <c:formatCode>General</c:formatCode>
                <c:ptCount val="2"/>
                <c:pt idx="0">
                  <c:v>0</c:v>
                </c:pt>
                <c:pt idx="1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E6A3-45E3-9CCD-E7E175615C7B}"/>
            </c:ext>
          </c:extLst>
        </c:ser>
        <c:ser>
          <c:idx val="10"/>
          <c:order val="10"/>
          <c:tx>
            <c:strRef>
              <c:f>BSPx10!$J$16</c:f>
              <c:strCache>
                <c:ptCount val="1"/>
                <c:pt idx="0">
                  <c:v>E-Grün</c:v>
                </c:pt>
              </c:strCache>
            </c:strRef>
          </c:tx>
          <c:spPr>
            <a:ln w="19050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BSPx10!$J$18:$J$19</c:f>
              <c:numCache>
                <c:formatCode>General</c:formatCode>
                <c:ptCount val="2"/>
                <c:pt idx="0">
                  <c:v>150</c:v>
                </c:pt>
                <c:pt idx="1">
                  <c:v>0</c:v>
                </c:pt>
              </c:numCache>
            </c:numRef>
          </c:xVal>
          <c:yVal>
            <c:numRef>
              <c:f>BSPx10!$K$18:$K$19</c:f>
              <c:numCache>
                <c:formatCode>General</c:formatCode>
                <c:ptCount val="2"/>
                <c:pt idx="0">
                  <c:v>0</c:v>
                </c:pt>
                <c:pt idx="1">
                  <c:v>393.75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E6A3-45E3-9CCD-E7E175615C7B}"/>
            </c:ext>
          </c:extLst>
        </c:ser>
        <c:ser>
          <c:idx val="11"/>
          <c:order val="11"/>
          <c:tx>
            <c:strRef>
              <c:f>BSPx10!$M$16</c:f>
              <c:strCache>
                <c:ptCount val="1"/>
                <c:pt idx="0">
                  <c:v>E-Rot-Grün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E6A3-45E3-9CCD-E7E175615C7B}"/>
              </c:ext>
            </c:extLst>
          </c:dPt>
          <c:xVal>
            <c:numRef>
              <c:f>BSPx10!$M$18:$M$19</c:f>
              <c:numCache>
                <c:formatCode>General</c:formatCode>
                <c:ptCount val="2"/>
                <c:pt idx="0">
                  <c:v>226.1904761904762</c:v>
                </c:pt>
                <c:pt idx="1">
                  <c:v>0</c:v>
                </c:pt>
              </c:numCache>
            </c:numRef>
          </c:xVal>
          <c:yVal>
            <c:numRef>
              <c:f>BSPx10!$N$18:$N$19</c:f>
              <c:numCache>
                <c:formatCode>General</c:formatCode>
                <c:ptCount val="2"/>
                <c:pt idx="0">
                  <c:v>0</c:v>
                </c:pt>
                <c:pt idx="1">
                  <c:v>593.75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E6A3-45E3-9CCD-E7E175615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0453000"/>
        <c:axId val="870451688"/>
      </c:scatterChart>
      <c:valAx>
        <c:axId val="870453000"/>
        <c:scaling>
          <c:orientation val="minMax"/>
          <c:max val="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70451688"/>
        <c:crosses val="autoZero"/>
        <c:crossBetween val="midCat"/>
      </c:valAx>
      <c:valAx>
        <c:axId val="870451688"/>
        <c:scaling>
          <c:orientation val="minMax"/>
          <c:max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70453000"/>
        <c:crosses val="autoZero"/>
        <c:crossBetween val="midCat"/>
      </c:valAx>
      <c:spPr>
        <a:noFill/>
        <a:ln>
          <a:solidFill>
            <a:schemeClr val="tx1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14</xdr:col>
      <xdr:colOff>752170</xdr:colOff>
      <xdr:row>13</xdr:row>
      <xdr:rowOff>145719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8"/>
  <sheetViews>
    <sheetView topLeftCell="B1" workbookViewId="0">
      <selection activeCell="H22" sqref="H22"/>
    </sheetView>
  </sheetViews>
  <sheetFormatPr baseColWidth="10" defaultRowHeight="14.25" x14ac:dyDescent="0.45"/>
  <cols>
    <col min="1" max="6" width="6.59765625" customWidth="1"/>
  </cols>
  <sheetData>
    <row r="3" spans="1:6" ht="14.65" thickBot="1" x14ac:dyDescent="0.5"/>
    <row r="4" spans="1:6" x14ac:dyDescent="0.45">
      <c r="A4" s="18" t="s">
        <v>2</v>
      </c>
      <c r="B4" s="19"/>
      <c r="C4" s="20" t="s">
        <v>3</v>
      </c>
      <c r="D4" s="21"/>
      <c r="E4" s="22" t="s">
        <v>4</v>
      </c>
      <c r="F4" s="23"/>
    </row>
    <row r="5" spans="1:6" ht="14.65" thickBot="1" x14ac:dyDescent="0.5">
      <c r="A5" s="4" t="s">
        <v>0</v>
      </c>
      <c r="B5" s="5" t="s">
        <v>1</v>
      </c>
      <c r="C5" s="4" t="s">
        <v>0</v>
      </c>
      <c r="D5" s="5" t="s">
        <v>1</v>
      </c>
      <c r="E5" s="4" t="s">
        <v>0</v>
      </c>
      <c r="F5" s="5" t="s">
        <v>1</v>
      </c>
    </row>
    <row r="6" spans="1:6" x14ac:dyDescent="0.45">
      <c r="A6" s="7">
        <v>5</v>
      </c>
      <c r="B6" s="8">
        <v>0</v>
      </c>
      <c r="C6" s="7">
        <v>15</v>
      </c>
      <c r="D6" s="9">
        <v>0</v>
      </c>
      <c r="E6" s="7">
        <v>0</v>
      </c>
      <c r="F6" s="8">
        <f>D7+B7</f>
        <v>50</v>
      </c>
    </row>
    <row r="7" spans="1:6" ht="14.65" thickBot="1" x14ac:dyDescent="0.5">
      <c r="A7" s="4">
        <v>0</v>
      </c>
      <c r="B7" s="5">
        <v>20</v>
      </c>
      <c r="C7" s="4">
        <v>0</v>
      </c>
      <c r="D7" s="6">
        <v>30</v>
      </c>
      <c r="E7" s="2">
        <f>C6</f>
        <v>15</v>
      </c>
      <c r="F7" s="3">
        <f>B7</f>
        <v>20</v>
      </c>
    </row>
    <row r="8" spans="1:6" ht="14.65" thickBot="1" x14ac:dyDescent="0.5">
      <c r="A8" s="1"/>
      <c r="B8" s="1"/>
      <c r="C8" s="1"/>
      <c r="D8" s="1"/>
      <c r="E8" s="4">
        <f>C6+A6</f>
        <v>20</v>
      </c>
      <c r="F8" s="5">
        <v>0</v>
      </c>
    </row>
  </sheetData>
  <mergeCells count="3">
    <mergeCell ref="A4:B4"/>
    <mergeCell ref="C4:D4"/>
    <mergeCell ref="E4:F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activeCell="I4" sqref="I4"/>
    </sheetView>
  </sheetViews>
  <sheetFormatPr baseColWidth="10" defaultRowHeight="14.25" x14ac:dyDescent="0.45"/>
  <sheetData>
    <row r="1" spans="1:14" ht="25.5" x14ac:dyDescent="0.75">
      <c r="A1" s="33" t="s">
        <v>2</v>
      </c>
      <c r="B1" s="33"/>
      <c r="D1" s="28" t="s">
        <v>3</v>
      </c>
      <c r="E1" s="28"/>
      <c r="G1" s="33" t="s">
        <v>5</v>
      </c>
      <c r="H1" s="33"/>
    </row>
    <row r="2" spans="1:14" ht="25.5" x14ac:dyDescent="0.75">
      <c r="A2" s="10" t="s">
        <v>0</v>
      </c>
      <c r="B2" s="10" t="s">
        <v>1</v>
      </c>
      <c r="D2" s="10" t="s">
        <v>0</v>
      </c>
      <c r="E2" s="10" t="s">
        <v>1</v>
      </c>
      <c r="G2" s="10" t="s">
        <v>0</v>
      </c>
      <c r="H2" s="10" t="s">
        <v>1</v>
      </c>
    </row>
    <row r="3" spans="1:14" ht="25.5" x14ac:dyDescent="0.75">
      <c r="A3" s="10">
        <v>50</v>
      </c>
      <c r="B3" s="10">
        <v>0</v>
      </c>
      <c r="D3" s="10">
        <v>150</v>
      </c>
      <c r="E3" s="10">
        <v>0</v>
      </c>
      <c r="G3" s="10">
        <f>A3+D3</f>
        <v>200</v>
      </c>
      <c r="H3" s="10">
        <v>0</v>
      </c>
    </row>
    <row r="4" spans="1:14" ht="25.5" x14ac:dyDescent="0.75">
      <c r="A4" s="10">
        <v>0</v>
      </c>
      <c r="B4" s="10">
        <v>200</v>
      </c>
      <c r="D4" s="10">
        <v>0</v>
      </c>
      <c r="E4" s="10">
        <v>300</v>
      </c>
      <c r="G4" s="10">
        <f>D3</f>
        <v>150</v>
      </c>
      <c r="H4" s="10">
        <f>B4</f>
        <v>200</v>
      </c>
    </row>
    <row r="5" spans="1:14" ht="25.5" x14ac:dyDescent="0.75">
      <c r="A5" s="11">
        <f>B4/A3</f>
        <v>4</v>
      </c>
      <c r="B5" s="11"/>
      <c r="C5" s="11"/>
      <c r="D5" s="11">
        <f>E4/D3</f>
        <v>2</v>
      </c>
      <c r="G5" s="10">
        <v>0</v>
      </c>
      <c r="H5" s="10">
        <f>E4+B4</f>
        <v>500</v>
      </c>
    </row>
    <row r="6" spans="1:14" ht="25.5" x14ac:dyDescent="0.75">
      <c r="A6" s="25" t="s">
        <v>6</v>
      </c>
      <c r="B6" s="25"/>
      <c r="C6" s="25"/>
      <c r="D6" s="25"/>
      <c r="E6" s="25"/>
      <c r="G6" s="34" t="s">
        <v>7</v>
      </c>
      <c r="H6" s="34"/>
    </row>
    <row r="7" spans="1:14" ht="25.5" x14ac:dyDescent="0.75">
      <c r="A7" s="26" t="s">
        <v>2</v>
      </c>
      <c r="B7" s="27"/>
      <c r="D7" s="28" t="s">
        <v>3</v>
      </c>
      <c r="E7" s="28"/>
      <c r="G7" s="33" t="s">
        <v>5</v>
      </c>
      <c r="H7" s="33"/>
    </row>
    <row r="8" spans="1:14" ht="25.9" thickBot="1" x14ac:dyDescent="0.8">
      <c r="A8" s="12" t="s">
        <v>0</v>
      </c>
      <c r="B8" s="13" t="s">
        <v>1</v>
      </c>
      <c r="D8" s="10" t="s">
        <v>0</v>
      </c>
      <c r="E8" s="10" t="s">
        <v>1</v>
      </c>
      <c r="G8" s="10" t="s">
        <v>0</v>
      </c>
      <c r="H8" s="10" t="s">
        <v>1</v>
      </c>
    </row>
    <row r="9" spans="1:14" ht="25.5" x14ac:dyDescent="0.75">
      <c r="A9" s="14">
        <f>(B4-B9)/A5</f>
        <v>30</v>
      </c>
      <c r="B9" s="15">
        <v>80</v>
      </c>
      <c r="D9" s="10">
        <v>100</v>
      </c>
      <c r="E9" s="10">
        <f>(D3-D9)*D5</f>
        <v>100</v>
      </c>
      <c r="G9" s="10">
        <f>D3</f>
        <v>150</v>
      </c>
      <c r="H9" s="10">
        <f>B4</f>
        <v>200</v>
      </c>
    </row>
    <row r="11" spans="1:14" ht="25.5" x14ac:dyDescent="0.75">
      <c r="A11" s="25" t="s">
        <v>8</v>
      </c>
      <c r="B11" s="25"/>
      <c r="C11" s="25"/>
      <c r="D11" s="25"/>
      <c r="E11" s="25"/>
      <c r="G11" s="24" t="s">
        <v>10</v>
      </c>
      <c r="H11" s="24"/>
    </row>
    <row r="12" spans="1:14" ht="25.5" x14ac:dyDescent="0.75">
      <c r="A12" s="26" t="s">
        <v>2</v>
      </c>
      <c r="B12" s="27"/>
      <c r="D12" s="28" t="s">
        <v>3</v>
      </c>
      <c r="E12" s="28"/>
      <c r="G12" s="10" t="s">
        <v>0</v>
      </c>
      <c r="H12" s="10" t="s">
        <v>1</v>
      </c>
    </row>
    <row r="13" spans="1:14" ht="25.9" thickBot="1" x14ac:dyDescent="0.8">
      <c r="A13" s="12" t="s">
        <v>0</v>
      </c>
      <c r="B13" s="13" t="s">
        <v>1</v>
      </c>
      <c r="D13" s="10" t="s">
        <v>0</v>
      </c>
      <c r="E13" s="10" t="s">
        <v>1</v>
      </c>
      <c r="G13" s="10">
        <v>40</v>
      </c>
      <c r="H13" s="10">
        <v>0</v>
      </c>
    </row>
    <row r="14" spans="1:14" ht="25.5" x14ac:dyDescent="0.75">
      <c r="A14" s="14">
        <f>0</f>
        <v>0</v>
      </c>
      <c r="B14" s="15">
        <f>B4</f>
        <v>200</v>
      </c>
      <c r="D14" s="10">
        <f>D3</f>
        <v>150</v>
      </c>
      <c r="E14" s="10">
        <f>E140</f>
        <v>0</v>
      </c>
      <c r="G14" s="10">
        <v>0</v>
      </c>
      <c r="H14" s="10">
        <v>105</v>
      </c>
    </row>
    <row r="15" spans="1:14" x14ac:dyDescent="0.45">
      <c r="B15">
        <v>105</v>
      </c>
      <c r="D15">
        <v>40</v>
      </c>
    </row>
    <row r="16" spans="1:14" ht="25.9" thickBot="1" x14ac:dyDescent="0.8">
      <c r="A16" s="25" t="s">
        <v>9</v>
      </c>
      <c r="B16" s="25"/>
      <c r="C16" s="25"/>
      <c r="D16" s="25"/>
      <c r="E16" s="25"/>
      <c r="G16" s="24" t="s">
        <v>11</v>
      </c>
      <c r="H16" s="24"/>
      <c r="J16" s="24" t="s">
        <v>12</v>
      </c>
      <c r="K16" s="24"/>
      <c r="M16" s="24" t="s">
        <v>13</v>
      </c>
      <c r="N16" s="24"/>
    </row>
    <row r="17" spans="1:14" ht="25.5" x14ac:dyDescent="0.75">
      <c r="A17" s="29" t="s">
        <v>2</v>
      </c>
      <c r="B17" s="30"/>
      <c r="D17" s="31" t="s">
        <v>3</v>
      </c>
      <c r="E17" s="32"/>
      <c r="G17" s="10" t="s">
        <v>0</v>
      </c>
      <c r="H17" s="10" t="s">
        <v>1</v>
      </c>
      <c r="J17" s="10" t="s">
        <v>0</v>
      </c>
      <c r="K17" s="10" t="s">
        <v>1</v>
      </c>
      <c r="M17" s="10" t="s">
        <v>0</v>
      </c>
      <c r="N17" s="10" t="s">
        <v>1</v>
      </c>
    </row>
    <row r="18" spans="1:14" ht="25.9" thickBot="1" x14ac:dyDescent="0.8">
      <c r="A18" s="16" t="s">
        <v>0</v>
      </c>
      <c r="B18" s="17" t="s">
        <v>1</v>
      </c>
      <c r="D18" s="16" t="s">
        <v>0</v>
      </c>
      <c r="E18" s="17" t="s">
        <v>1</v>
      </c>
      <c r="G18" s="10">
        <f>B14*G13/H14</f>
        <v>76.19047619047619</v>
      </c>
      <c r="H18" s="10">
        <v>0</v>
      </c>
      <c r="J18" s="10">
        <f>D14</f>
        <v>150</v>
      </c>
      <c r="K18" s="10">
        <v>0</v>
      </c>
      <c r="M18" s="10">
        <f>J18+G18</f>
        <v>226.1904761904762</v>
      </c>
      <c r="N18" s="10">
        <v>0</v>
      </c>
    </row>
    <row r="19" spans="1:14" ht="25.5" x14ac:dyDescent="0.75">
      <c r="A19" s="14">
        <f>D15</f>
        <v>40</v>
      </c>
      <c r="B19" s="15">
        <f>B14-B15</f>
        <v>95</v>
      </c>
      <c r="D19" s="10">
        <f>D14-D15</f>
        <v>110</v>
      </c>
      <c r="E19" s="10">
        <f>B15</f>
        <v>105</v>
      </c>
      <c r="G19" s="10">
        <v>0</v>
      </c>
      <c r="H19" s="10">
        <f>B14</f>
        <v>200</v>
      </c>
      <c r="J19" s="10">
        <v>0</v>
      </c>
      <c r="K19" s="10">
        <f>D14*H14/G13</f>
        <v>393.75</v>
      </c>
      <c r="M19" s="10">
        <v>0</v>
      </c>
      <c r="N19" s="10">
        <f>K19+H19</f>
        <v>593.75</v>
      </c>
    </row>
  </sheetData>
  <mergeCells count="18">
    <mergeCell ref="A17:B17"/>
    <mergeCell ref="D17:E17"/>
    <mergeCell ref="A1:B1"/>
    <mergeCell ref="D1:E1"/>
    <mergeCell ref="G1:H1"/>
    <mergeCell ref="A6:E6"/>
    <mergeCell ref="G6:H6"/>
    <mergeCell ref="A7:B7"/>
    <mergeCell ref="D7:E7"/>
    <mergeCell ref="G7:H7"/>
    <mergeCell ref="G11:H11"/>
    <mergeCell ref="G16:H16"/>
    <mergeCell ref="J16:K16"/>
    <mergeCell ref="M16:N16"/>
    <mergeCell ref="A11:E11"/>
    <mergeCell ref="A12:B12"/>
    <mergeCell ref="D12:E12"/>
    <mergeCell ref="A16:E1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BSP</vt:lpstr>
      <vt:lpstr>BSPx10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be1046</dc:creator>
  <cp:lastModifiedBy>be1046</cp:lastModifiedBy>
  <dcterms:created xsi:type="dcterms:W3CDTF">2020-11-11T12:11:53Z</dcterms:created>
  <dcterms:modified xsi:type="dcterms:W3CDTF">2020-11-13T01:16:14Z</dcterms:modified>
</cp:coreProperties>
</file>